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共有\大会関係\30年度大会関係\2__第50回全日選考会（畠山）\6.記録関係\エントリーシート\エントリーシート\"/>
    </mc:Choice>
  </mc:AlternateContent>
  <xr:revisionPtr revIDLastSave="0" documentId="10_ncr:8100000_{16ABB721-592A-4C21-BB3D-49300BE298EF}" xr6:coauthVersionLast="32" xr6:coauthVersionMax="32" xr10:uidLastSave="{00000000-0000-0000-0000-000000000000}"/>
  <workbookProtection workbookPassword="EA1E" lockStructure="1"/>
  <bookViews>
    <workbookView xWindow="0" yWindow="270" windowWidth="15360" windowHeight="8295" tabRatio="840" xr2:uid="{00000000-000D-0000-FFFF-FFFF00000000}"/>
  </bookViews>
  <sheets>
    <sheet name="様式Ⅰ出場権利審査対象者8名" sheetId="6" r:id="rId1"/>
    <sheet name="様式Ⅱ本番出場選手13名" sheetId="8" r:id="rId2"/>
    <sheet name="様式Ⅲ　大会当日提出" sheetId="3" state="hidden" r:id="rId3"/>
    <sheet name="チームスタッフ入力欄" sheetId="10" state="hidden" r:id="rId4"/>
    <sheet name="リスト" sheetId="9" state="hidden" r:id="rId5"/>
  </sheets>
  <definedNames>
    <definedName name="copy">様式Ⅱ本番出場選手13名!$A$3:$AG$20</definedName>
    <definedName name="copy2">様式Ⅱ本番出場選手13名!$A$6:$Y$21</definedName>
    <definedName name="copy3">様式Ⅱ本番出場選手13名!$A$6:$AF$21</definedName>
    <definedName name="_xlnm.Print_Area" localSheetId="4">リスト!$A$1:$H$48</definedName>
    <definedName name="_xlnm.Print_Area" localSheetId="0">様式Ⅰ出場権利審査対象者8名!$A$1:$W$36</definedName>
    <definedName name="_xlnm.Print_Area" localSheetId="1">様式Ⅱ本番出場選手13名!$A$1:$AO$32</definedName>
    <definedName name="_xlnm.Print_Area" localSheetId="2">'様式Ⅲ　大会当日提出'!$A$1:$H$17</definedName>
    <definedName name="学年">リスト!$C$2:$C$19</definedName>
    <definedName name="期日">リスト!$B$2:$B$3</definedName>
    <definedName name="登録陸協">リスト!$A$2:$A$48</definedName>
    <definedName name="年号">リスト!$F$2:$F$12</definedName>
  </definedNames>
  <calcPr calcId="162913"/>
</workbook>
</file>

<file path=xl/calcChain.xml><?xml version="1.0" encoding="utf-8"?>
<calcChain xmlns="http://schemas.openxmlformats.org/spreadsheetml/2006/main">
  <c r="X7" i="8" l="1"/>
  <c r="X8" i="8"/>
  <c r="X9" i="8"/>
  <c r="X10" i="8"/>
  <c r="X11" i="8"/>
  <c r="X12" i="8"/>
  <c r="X13" i="8"/>
  <c r="X14" i="8"/>
  <c r="X15" i="8"/>
  <c r="X16" i="8"/>
  <c r="X17" i="8"/>
  <c r="X18" i="8"/>
  <c r="X6" i="8"/>
  <c r="G18" i="8" l="1"/>
  <c r="G7" i="8"/>
  <c r="G8" i="8"/>
  <c r="G9" i="8"/>
  <c r="G10" i="8"/>
  <c r="G11" i="8"/>
  <c r="G12" i="8"/>
  <c r="G13" i="8"/>
  <c r="G14" i="8"/>
  <c r="G15" i="8"/>
  <c r="G16" i="8"/>
  <c r="G17" i="8"/>
  <c r="G6" i="8"/>
  <c r="C24" i="8" l="1"/>
  <c r="C25" i="8"/>
  <c r="C22" i="8"/>
  <c r="AG3" i="8" l="1"/>
  <c r="G15" i="6" l="1"/>
  <c r="I15" i="6"/>
  <c r="H15" i="6"/>
  <c r="F15" i="6"/>
  <c r="E15" i="6"/>
  <c r="D15" i="6"/>
  <c r="C15" i="6"/>
  <c r="B15" i="6"/>
  <c r="C23" i="8" l="1"/>
  <c r="D26" i="8"/>
  <c r="D31" i="8" l="1"/>
  <c r="D30" i="8"/>
  <c r="C29" i="8"/>
  <c r="C28" i="8"/>
  <c r="C27" i="8"/>
  <c r="H17" i="6"/>
  <c r="I17" i="6"/>
  <c r="K17" i="6"/>
  <c r="L17" i="6"/>
  <c r="N17" i="6"/>
  <c r="O17" i="6"/>
  <c r="N16" i="6" l="1"/>
  <c r="L18" i="6"/>
  <c r="L24" i="6" l="1"/>
  <c r="I18" i="6"/>
  <c r="L25" i="6"/>
  <c r="L23" i="6"/>
  <c r="L22" i="6" s="1"/>
  <c r="L21" i="6" s="1"/>
  <c r="L20" i="6" s="1"/>
  <c r="L19" i="6" s="1"/>
  <c r="K16" i="6" s="1"/>
  <c r="I22" i="6" l="1"/>
  <c r="I21" i="6" s="1"/>
  <c r="I20" i="6" s="1"/>
  <c r="I19" i="6" s="1"/>
  <c r="H16" i="6" s="1"/>
  <c r="I24" i="6"/>
  <c r="I23" i="6"/>
  <c r="G16" i="6"/>
  <c r="I25" i="6"/>
  <c r="Q26" i="6" l="1"/>
</calcChain>
</file>

<file path=xl/sharedStrings.xml><?xml version="1.0" encoding="utf-8"?>
<sst xmlns="http://schemas.openxmlformats.org/spreadsheetml/2006/main" count="351" uniqueCount="153">
  <si>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</si>
  <si>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</si>
  <si>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競技会名</t>
    <rPh sb="0" eb="3">
      <t>キョウギカイ</t>
    </rPh>
    <rPh sb="3" eb="4">
      <t>メイ</t>
    </rPh>
    <phoneticPr fontId="1"/>
  </si>
  <si>
    <t>3-</t>
    <phoneticPr fontId="1"/>
  </si>
  <si>
    <t>.</t>
    <phoneticPr fontId="1"/>
  </si>
  <si>
    <t>3-</t>
    <phoneticPr fontId="1"/>
  </si>
  <si>
    <t>.</t>
    <phoneticPr fontId="1"/>
  </si>
  <si>
    <t>合計記録</t>
    <rPh sb="0" eb="2">
      <t>ゴウケイ</t>
    </rPh>
    <rPh sb="2" eb="4">
      <t>キロク</t>
    </rPh>
    <phoneticPr fontId="1"/>
  </si>
  <si>
    <t>大学</t>
    <rPh sb="0" eb="2">
      <t>ダイガク</t>
    </rPh>
    <phoneticPr fontId="1"/>
  </si>
  <si>
    <t>連絡責任者</t>
    <rPh sb="0" eb="2">
      <t>レンラク</t>
    </rPh>
    <rPh sb="2" eb="5">
      <t>セキニンシャ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</si>
  <si>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</si>
  <si>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㊞</t>
    <phoneticPr fontId="1"/>
  </si>
  <si>
    <t>〒</t>
    <phoneticPr fontId="1"/>
  </si>
  <si>
    <t>ﾌﾘｶﾞﾅ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</si>
  <si>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</si>
  <si>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</si>
  <si>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</si>
  <si>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</si>
  <si>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有効期間内10000m記録</t>
    <rPh sb="0" eb="2">
      <t>ユウコウ</t>
    </rPh>
    <rPh sb="2" eb="5">
      <t>キカンナイ</t>
    </rPh>
    <rPh sb="11" eb="13">
      <t>キロク</t>
    </rPh>
    <phoneticPr fontId="1"/>
  </si>
  <si>
    <t>樹立年月日</t>
    <rPh sb="0" eb="2">
      <t>ジュリツ</t>
    </rPh>
    <rPh sb="2" eb="5">
      <t>ネンガッピ</t>
    </rPh>
    <phoneticPr fontId="1"/>
  </si>
  <si>
    <t>ﾌﾘｶﾞﾅ</t>
    <phoneticPr fontId="1"/>
  </si>
  <si>
    <t>3-</t>
    <phoneticPr fontId="1"/>
  </si>
  <si>
    <t>.</t>
    <phoneticPr fontId="1"/>
  </si>
  <si>
    <t>㊞</t>
    <phoneticPr fontId="1"/>
  </si>
  <si>
    <t>〒</t>
    <phoneticPr fontId="1"/>
  </si>
  <si>
    <t>陸協</t>
    <rPh sb="0" eb="2">
      <t>リクキョウ</t>
    </rPh>
    <phoneticPr fontId="1"/>
  </si>
  <si>
    <t>陸協</t>
    <rPh sb="0" eb="1">
      <t>リク</t>
    </rPh>
    <rPh sb="1" eb="2">
      <t>キョウ</t>
    </rPh>
    <phoneticPr fontId="1"/>
  </si>
  <si>
    <t>（様式No.Ⅱ）</t>
    <phoneticPr fontId="1"/>
  </si>
  <si>
    <t>補欠</t>
    <rPh sb="0" eb="2">
      <t>ほけつ</t>
    </rPh>
    <phoneticPr fontId="2" type="Hiragana"/>
  </si>
  <si>
    <t>（様式No.Ⅰ）</t>
    <phoneticPr fontId="1"/>
  </si>
  <si>
    <t>（様式No.Ⅲ）</t>
    <rPh sb="1" eb="3">
      <t>ヨウシキ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</si>
  <si>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</si>
  <si>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</si>
  <si>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PCアドレス</t>
    <phoneticPr fontId="1"/>
  </si>
  <si>
    <t>住    所</t>
    <rPh sb="0" eb="1">
      <t>ジュウ</t>
    </rPh>
    <rPh sb="5" eb="6">
      <t>ショ</t>
    </rPh>
    <phoneticPr fontId="1"/>
  </si>
  <si>
    <t>監    督</t>
    <rPh sb="0" eb="1">
      <t>ラン</t>
    </rPh>
    <rPh sb="5" eb="6">
      <t>ヨシ</t>
    </rPh>
    <phoneticPr fontId="1"/>
  </si>
  <si>
    <t>監　　　督</t>
    <rPh sb="0" eb="1">
      <t>ラン</t>
    </rPh>
    <rPh sb="4" eb="5">
      <t>ヨシ</t>
    </rPh>
    <phoneticPr fontId="1"/>
  </si>
  <si>
    <t>住　　　所</t>
    <rPh sb="0" eb="1">
      <t>ジュウ</t>
    </rPh>
    <rPh sb="4" eb="5">
      <t>ショ</t>
    </rPh>
    <phoneticPr fontId="1"/>
  </si>
  <si>
    <t>⇔</t>
    <phoneticPr fontId="2" type="Hiragana"/>
  </si>
  <si>
    <t>PCアドレス</t>
    <phoneticPr fontId="1"/>
  </si>
  <si>
    <t>登録陸協</t>
    <rPh sb="0" eb="2">
      <t>とうろく</t>
    </rPh>
    <rPh sb="2" eb="3">
      <t>りく</t>
    </rPh>
    <rPh sb="3" eb="4">
      <t>きょう</t>
    </rPh>
    <phoneticPr fontId="2" type="Hiragana"/>
  </si>
  <si>
    <t>期日</t>
    <rPh sb="0" eb="2">
      <t>きじつ</t>
    </rPh>
    <phoneticPr fontId="2" type="Hiragana"/>
  </si>
  <si>
    <t>※当日連絡がつく連絡先を記入してください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1"/>
  </si>
  <si>
    <t>03 岩　手</t>
    <phoneticPr fontId="1"/>
  </si>
  <si>
    <t>02 青　森</t>
    <phoneticPr fontId="1"/>
  </si>
  <si>
    <t>04 宮　城</t>
    <phoneticPr fontId="1"/>
  </si>
  <si>
    <t>05 秋　田</t>
    <phoneticPr fontId="1"/>
  </si>
  <si>
    <t>06 山　形</t>
    <phoneticPr fontId="1"/>
  </si>
  <si>
    <t>07 福　島</t>
    <phoneticPr fontId="1"/>
  </si>
  <si>
    <t>08 茨　城</t>
    <phoneticPr fontId="1"/>
  </si>
  <si>
    <t>09 栃　木</t>
    <phoneticPr fontId="1"/>
  </si>
  <si>
    <t>10 群　馬</t>
    <phoneticPr fontId="1"/>
  </si>
  <si>
    <t>11 埼　玉</t>
    <phoneticPr fontId="1"/>
  </si>
  <si>
    <t>12 千　葉</t>
    <phoneticPr fontId="1"/>
  </si>
  <si>
    <t>13 東　京</t>
    <phoneticPr fontId="1"/>
  </si>
  <si>
    <t>14 神奈川</t>
    <phoneticPr fontId="1"/>
  </si>
  <si>
    <t>15 新　潟</t>
    <phoneticPr fontId="1"/>
  </si>
  <si>
    <t>17 石　川</t>
    <phoneticPr fontId="1"/>
  </si>
  <si>
    <t>18 福　井</t>
    <phoneticPr fontId="1"/>
  </si>
  <si>
    <t>19 山　梨</t>
    <phoneticPr fontId="1"/>
  </si>
  <si>
    <t>20 長　野</t>
    <phoneticPr fontId="1"/>
  </si>
  <si>
    <t>21 岐　阜</t>
    <phoneticPr fontId="1"/>
  </si>
  <si>
    <t>23 愛　知</t>
    <phoneticPr fontId="1"/>
  </si>
  <si>
    <t>24 三　重</t>
    <phoneticPr fontId="1"/>
  </si>
  <si>
    <t>26 京　都</t>
    <phoneticPr fontId="1"/>
  </si>
  <si>
    <t>27 大　阪</t>
    <phoneticPr fontId="1"/>
  </si>
  <si>
    <t>28 兵　庫</t>
    <phoneticPr fontId="1"/>
  </si>
  <si>
    <t>29 奈　良</t>
    <phoneticPr fontId="1"/>
  </si>
  <si>
    <t>30 和歌山</t>
    <phoneticPr fontId="1"/>
  </si>
  <si>
    <t>31 鳥　取</t>
    <phoneticPr fontId="1"/>
  </si>
  <si>
    <t>32 島　根</t>
    <phoneticPr fontId="1"/>
  </si>
  <si>
    <t>33 岡　山</t>
    <phoneticPr fontId="1"/>
  </si>
  <si>
    <t>34 広　島</t>
    <phoneticPr fontId="1"/>
  </si>
  <si>
    <t>35 山　口</t>
    <phoneticPr fontId="1"/>
  </si>
  <si>
    <t>36 徳　島</t>
    <phoneticPr fontId="1"/>
  </si>
  <si>
    <t>37 香　川</t>
    <phoneticPr fontId="1"/>
  </si>
  <si>
    <t>38 愛　媛</t>
    <phoneticPr fontId="1"/>
  </si>
  <si>
    <t>39 高　知</t>
    <phoneticPr fontId="1"/>
  </si>
  <si>
    <t>41 佐　賀</t>
    <phoneticPr fontId="1"/>
  </si>
  <si>
    <t>42 長　崎</t>
    <phoneticPr fontId="1"/>
  </si>
  <si>
    <t>01 北海道</t>
    <phoneticPr fontId="2" type="Hiragana"/>
  </si>
  <si>
    <t>16 富　山</t>
    <phoneticPr fontId="1"/>
  </si>
  <si>
    <t>22 静　岡</t>
    <phoneticPr fontId="1"/>
  </si>
  <si>
    <t>25 滋　賀</t>
    <phoneticPr fontId="1"/>
  </si>
  <si>
    <t>40 福　岡</t>
    <phoneticPr fontId="1"/>
  </si>
  <si>
    <t>43 熊　本</t>
    <rPh sb="3" eb="4">
      <t>クマ</t>
    </rPh>
    <rPh sb="5" eb="6">
      <t>モト</t>
    </rPh>
    <phoneticPr fontId="1"/>
  </si>
  <si>
    <t>44 大　分</t>
    <phoneticPr fontId="1"/>
  </si>
  <si>
    <t>45 宮　崎</t>
    <phoneticPr fontId="1"/>
  </si>
  <si>
    <t>46 鹿児島</t>
    <phoneticPr fontId="1"/>
  </si>
  <si>
    <t>47 沖　縄</t>
    <phoneticPr fontId="1"/>
  </si>
  <si>
    <t>3-</t>
    <phoneticPr fontId="1"/>
  </si>
  <si>
    <t>入力責任者</t>
    <rPh sb="0" eb="2">
      <t>ニュウリョク</t>
    </rPh>
    <rPh sb="2" eb="5">
      <t>セキニンシャ</t>
    </rPh>
    <phoneticPr fontId="1"/>
  </si>
  <si>
    <t>㊞</t>
    <phoneticPr fontId="2" type="Hiragana"/>
  </si>
  <si>
    <t>監督名</t>
    <rPh sb="0" eb="2">
      <t>かんとく</t>
    </rPh>
    <rPh sb="2" eb="3">
      <t>めい</t>
    </rPh>
    <phoneticPr fontId="2" type="Hiragana"/>
  </si>
  <si>
    <t>記載者名</t>
    <rPh sb="0" eb="2">
      <t>きさい</t>
    </rPh>
    <rPh sb="2" eb="3">
      <t>しゃ</t>
    </rPh>
    <rPh sb="3" eb="4">
      <t>めい</t>
    </rPh>
    <phoneticPr fontId="2" type="Hiragana"/>
  </si>
  <si>
    <t>学年</t>
    <rPh sb="0" eb="2">
      <t>がくねん</t>
    </rPh>
    <phoneticPr fontId="2" type="Hiragana"/>
  </si>
  <si>
    <t>M1</t>
    <phoneticPr fontId="2" type="Hiragana"/>
  </si>
  <si>
    <t>M2</t>
    <phoneticPr fontId="2" type="Hiragana"/>
  </si>
  <si>
    <t>M3</t>
    <phoneticPr fontId="2" type="Hiragana"/>
  </si>
  <si>
    <t>D1</t>
    <phoneticPr fontId="2" type="Hiragana"/>
  </si>
  <si>
    <t>D2</t>
    <phoneticPr fontId="2" type="Hiragana"/>
  </si>
  <si>
    <t>D3</t>
    <phoneticPr fontId="2" type="Hiragana"/>
  </si>
  <si>
    <t>D4</t>
    <phoneticPr fontId="2" type="Hiragana"/>
  </si>
  <si>
    <t>D5</t>
    <phoneticPr fontId="2" type="Hiragana"/>
  </si>
  <si>
    <t>S1</t>
    <phoneticPr fontId="2" type="Hiragana"/>
  </si>
  <si>
    <t>S2</t>
    <phoneticPr fontId="2" type="Hiragana"/>
  </si>
  <si>
    <t>※様式Ⅰに記入する選手と様式Ⅱに記入する選手は違ってもかまいません。</t>
    <rPh sb="1" eb="3">
      <t>ヨウシキ</t>
    </rPh>
    <rPh sb="5" eb="7">
      <t>キニュウ</t>
    </rPh>
    <rPh sb="9" eb="11">
      <t>センシュ</t>
    </rPh>
    <rPh sb="12" eb="14">
      <t>ヨウシキ</t>
    </rPh>
    <rPh sb="16" eb="18">
      <t>キニュウ</t>
    </rPh>
    <rPh sb="20" eb="22">
      <t>センシュ</t>
    </rPh>
    <rPh sb="23" eb="24">
      <t>チガ</t>
    </rPh>
    <phoneticPr fontId="1"/>
  </si>
  <si>
    <t>平成28</t>
    <rPh sb="0" eb="2">
      <t>へいせい</t>
    </rPh>
    <phoneticPr fontId="2" type="Hiragana"/>
  </si>
  <si>
    <t xml:space="preserve">         関東学生陸上競技連盟</t>
    <rPh sb="9" eb="19">
      <t>かんとうがくれん</t>
    </rPh>
    <phoneticPr fontId="2" type="Hiragana"/>
  </si>
  <si>
    <t>Data</t>
    <phoneticPr fontId="1"/>
  </si>
  <si>
    <t>【変更される選手】</t>
    <rPh sb="1" eb="3">
      <t>へんこう</t>
    </rPh>
    <rPh sb="6" eb="8">
      <t>せんしゅ</t>
    </rPh>
    <phoneticPr fontId="2" type="Hiragana"/>
  </si>
  <si>
    <t>【変更する選手（出場する選手）】</t>
    <rPh sb="1" eb="3">
      <t>へんこう</t>
    </rPh>
    <rPh sb="5" eb="7">
      <t>せんしゅ</t>
    </rPh>
    <rPh sb="8" eb="10">
      <t>しゅつじょう</t>
    </rPh>
    <rPh sb="12" eb="14">
      <t>せんしゅ</t>
    </rPh>
    <phoneticPr fontId="2" type="Hiragana"/>
  </si>
  <si>
    <t>変更</t>
    <rPh sb="0" eb="2">
      <t>へんこう</t>
    </rPh>
    <phoneticPr fontId="2" type="Hiragana"/>
  </si>
  <si>
    <t>平成29</t>
    <rPh sb="0" eb="2">
      <t>へいせい</t>
    </rPh>
    <phoneticPr fontId="2" type="Hiragana"/>
  </si>
  <si>
    <t>月</t>
    <rPh sb="0" eb="1">
      <t>つき</t>
    </rPh>
    <phoneticPr fontId="2" type="Hiragana"/>
  </si>
  <si>
    <t>日</t>
    <rPh sb="0" eb="1">
      <t>ひ</t>
    </rPh>
    <phoneticPr fontId="2" type="Hiragana"/>
  </si>
  <si>
    <t>期日</t>
    <rPh sb="0" eb="2">
      <t>きじつ</t>
    </rPh>
    <phoneticPr fontId="2" type="Hiragana"/>
  </si>
  <si>
    <t>電話番号</t>
    <rPh sb="0" eb="2">
      <t>デンワ</t>
    </rPh>
    <rPh sb="2" eb="4">
      <t>バンゴウ</t>
    </rPh>
    <phoneticPr fontId="1"/>
  </si>
  <si>
    <t>※当日連絡がつく連絡先を記入してください。</t>
    <rPh sb="1" eb="3">
      <t>トウジツ</t>
    </rPh>
    <rPh sb="3" eb="5">
      <t>レンラク</t>
    </rPh>
    <rPh sb="8" eb="11">
      <t>レンラクサキ</t>
    </rPh>
    <rPh sb="12" eb="14">
      <t>キニュウ</t>
    </rPh>
    <phoneticPr fontId="1"/>
  </si>
  <si>
    <t>3-</t>
  </si>
  <si>
    <t>:</t>
  </si>
  <si>
    <t>:</t>
    <phoneticPr fontId="1"/>
  </si>
  <si>
    <t>.</t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</si>
  <si>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</si>
  <si>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</si>
  <si>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</si>
  <si>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</si>
  <si>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</si>
  <si>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自己最高記録(5000m)</t>
    <rPh sb="0" eb="4">
      <t>ジコサイコウ</t>
    </rPh>
    <rPh sb="4" eb="6">
      <t>キロク</t>
    </rPh>
    <phoneticPr fontId="1"/>
  </si>
  <si>
    <t>自己最高記録(10000m)</t>
    <rPh sb="0" eb="4">
      <t>ジコサイコウ</t>
    </rPh>
    <rPh sb="4" eb="6">
      <t>キロク</t>
    </rPh>
    <phoneticPr fontId="1"/>
  </si>
  <si>
    <t>氏　　　　　名</t>
    <rPh sb="0" eb="1">
      <t>　ふ　     り　     が　     な</t>
    </rPh>
    <phoneticPr fontId="2" type="Hiragana"/>
  </si>
  <si>
    <t>氏　　　　　名</t>
    <rPh sb="0" eb="1">
      <t>　ふ　　   り　　   が　　   な</t>
    </rPh>
    <phoneticPr fontId="2" type="Hiragana"/>
  </si>
  <si>
    <t>監督</t>
    <rPh sb="0" eb="2">
      <t>カントク</t>
    </rPh>
    <phoneticPr fontId="1"/>
  </si>
  <si>
    <t>コーチ</t>
    <phoneticPr fontId="1"/>
  </si>
  <si>
    <t xml:space="preserve">秩父宮賜杯第50回全日本大学駅伝対校選手権大会　関東学生陸上競技連盟推薦校選考会
</t>
    <phoneticPr fontId="1"/>
  </si>
  <si>
    <t>駅伝主将</t>
    <rPh sb="0" eb="2">
      <t>エキデン</t>
    </rPh>
    <rPh sb="2" eb="4">
      <t>シュショウ</t>
    </rPh>
    <phoneticPr fontId="1"/>
  </si>
  <si>
    <t>駅伝主務</t>
    <rPh sb="0" eb="2">
      <t>エキデン</t>
    </rPh>
    <rPh sb="2" eb="4">
      <t>シュム</t>
    </rPh>
    <phoneticPr fontId="1"/>
  </si>
  <si>
    <t>駅伝主将</t>
    <rPh sb="0" eb="2">
      <t>エキデン</t>
    </rPh>
    <rPh sb="2" eb="4">
      <t>シュショウ</t>
    </rPh>
    <phoneticPr fontId="1"/>
  </si>
  <si>
    <t>駅伝主務</t>
    <rPh sb="0" eb="2">
      <t>エキデン</t>
    </rPh>
    <rPh sb="2" eb="4">
      <t>シュム</t>
    </rPh>
    <phoneticPr fontId="1"/>
  </si>
  <si>
    <t>平成20</t>
    <rPh sb="0" eb="2">
      <t>へいせい</t>
    </rPh>
    <phoneticPr fontId="2" type="Hiragana"/>
  </si>
  <si>
    <t>平成21</t>
    <rPh sb="0" eb="2">
      <t>へいせい</t>
    </rPh>
    <phoneticPr fontId="2" type="Hiragana"/>
  </si>
  <si>
    <t>平成22</t>
    <rPh sb="0" eb="2">
      <t>へいせい</t>
    </rPh>
    <phoneticPr fontId="2" type="Hiragana"/>
  </si>
  <si>
    <t>平成23</t>
    <rPh sb="0" eb="2">
      <t>へいせい</t>
    </rPh>
    <phoneticPr fontId="2" type="Hiragana"/>
  </si>
  <si>
    <t>平成24</t>
    <rPh sb="0" eb="2">
      <t>へいせい</t>
    </rPh>
    <phoneticPr fontId="2" type="Hiragana"/>
  </si>
  <si>
    <t>平成25</t>
    <rPh sb="0" eb="2">
      <t>へいせい</t>
    </rPh>
    <phoneticPr fontId="2" type="Hiragana"/>
  </si>
  <si>
    <t>平成26</t>
    <rPh sb="0" eb="2">
      <t>へいせい</t>
    </rPh>
    <phoneticPr fontId="2" type="Hiragana"/>
  </si>
  <si>
    <t>平成27</t>
    <rPh sb="0" eb="2">
      <t>へいせい</t>
    </rPh>
    <phoneticPr fontId="2" type="Hiragana"/>
  </si>
  <si>
    <t>平成30</t>
    <rPh sb="0" eb="2">
      <t>へいせい</t>
    </rPh>
    <phoneticPr fontId="2" type="Hiragana"/>
  </si>
  <si>
    <t>登録番号</t>
    <rPh sb="0" eb="2">
      <t>とうろく</t>
    </rPh>
    <rPh sb="2" eb="4">
      <t>ばんごう</t>
    </rPh>
    <phoneticPr fontId="2" type="Hiragana"/>
  </si>
  <si>
    <t>秩父宮賜杯第50回全日本大学駅伝対校選手権記念大会　
関東学生陸上競技連盟推薦校選考会メンバー変更用紙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ゼンニッポン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キネン</t>
    </rPh>
    <rPh sb="23" eb="25">
      <t>タイカイ</t>
    </rPh>
    <rPh sb="27" eb="29">
      <t>カントウ</t>
    </rPh>
    <rPh sb="29" eb="31">
      <t>ガクセイ</t>
    </rPh>
    <rPh sb="31" eb="33">
      <t>リクジョウ</t>
    </rPh>
    <rPh sb="33" eb="35">
      <t>キョウギ</t>
    </rPh>
    <rPh sb="35" eb="37">
      <t>レンメイ</t>
    </rPh>
    <rPh sb="37" eb="39">
      <t>スイセン</t>
    </rPh>
    <rPh sb="39" eb="40">
      <t>コウ</t>
    </rPh>
    <rPh sb="40" eb="43">
      <t>センコウカイ</t>
    </rPh>
    <rPh sb="47" eb="49">
      <t>ヘンコウ</t>
    </rPh>
    <phoneticPr fontId="1"/>
  </si>
  <si>
    <t>秩父宮賜杯第50回全日本大学駅伝対校選手権記念大会　関東学生陸上競技連盟推薦校選考会申込用紙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キネン</t>
    </rPh>
    <rPh sb="23" eb="25">
      <t>タイカイ</t>
    </rPh>
    <rPh sb="42" eb="44">
      <t>モウシコミ</t>
    </rPh>
    <phoneticPr fontId="1"/>
  </si>
  <si>
    <t>秩父宮賜杯第50回全日本大学駅伝対校選手権記念大会　関東学生陸上競技連盟推薦校選考会申込選考用紙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キネン</t>
    </rPh>
    <rPh sb="23" eb="25">
      <t>タイカイ</t>
    </rPh>
    <rPh sb="42" eb="44">
      <t>モウシコミ</t>
    </rPh>
    <phoneticPr fontId="1"/>
  </si>
  <si>
    <t>※この様式は、当日の変更がある場合のみ1組目競技開始1時間半前に提出のこと。
なお、その際は2枚複写して提出すること。（原本＋コピー2枚）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</si>
</sst>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24"/>
      <name val="ＭＳ 明朝"/>
      <family val="1"/>
      <charset val="128"/>
    </font>
    <font>
      <b/>
      <sz val="28"/>
      <name val="ＭＳ 明朝"/>
      <family val="1"/>
      <charset val="128"/>
    </font>
    <font>
      <b/>
      <sz val="24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48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color theme="0"/>
      <name val="ＭＳ 明朝"/>
      <family val="1"/>
      <charset val="128"/>
    </font>
    <font>
      <u/>
      <sz val="16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18" fontId="7" fillId="0" borderId="0" xfId="0" applyNumberFormat="1" applyFont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4" fillId="0" borderId="5" xfId="0" applyFont="1" applyBorder="1" applyAlignment="1" applyProtection="1">
      <alignment shrinkToFit="1"/>
    </xf>
    <xf numFmtId="0" fontId="15" fillId="0" borderId="9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shrinkToFit="1"/>
    </xf>
    <xf numFmtId="0" fontId="17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1" fillId="0" borderId="0" xfId="0" applyFont="1" applyBorder="1"/>
    <xf numFmtId="0" fontId="11" fillId="0" borderId="0" xfId="0" applyFont="1"/>
    <xf numFmtId="0" fontId="4" fillId="0" borderId="0" xfId="0" applyFont="1" applyAlignment="1" applyProtection="1">
      <alignment shrinkToFit="1"/>
      <protection hidden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>
      <alignment horizontal="left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Border="1" applyAlignment="1" applyProtection="1">
      <alignment shrinkToFit="1"/>
      <protection hidden="1"/>
    </xf>
    <xf numFmtId="0" fontId="21" fillId="0" borderId="0" xfId="0" applyNumberFormat="1" applyFont="1" applyBorder="1" applyAlignment="1" applyProtection="1">
      <alignment vertical="center" shrinkToFit="1"/>
      <protection hidden="1"/>
    </xf>
    <xf numFmtId="0" fontId="21" fillId="0" borderId="0" xfId="0" applyNumberFormat="1" applyFont="1" applyAlignment="1" applyProtection="1">
      <alignment vertical="center" shrinkToFit="1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Alignment="1" applyProtection="1">
      <protection hidden="1"/>
    </xf>
    <xf numFmtId="0" fontId="5" fillId="0" borderId="5" xfId="0" applyFont="1" applyBorder="1" applyProtection="1">
      <protection hidden="1"/>
    </xf>
    <xf numFmtId="0" fontId="4" fillId="0" borderId="0" xfId="0" applyFont="1" applyProtection="1">
      <protection hidden="1"/>
    </xf>
    <xf numFmtId="49" fontId="21" fillId="0" borderId="0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</xf>
    <xf numFmtId="0" fontId="17" fillId="0" borderId="0" xfId="0" applyFont="1" applyBorder="1" applyAlignment="1" applyProtection="1">
      <alignment vertical="center" shrinkToFit="1"/>
      <protection hidden="1"/>
    </xf>
    <xf numFmtId="0" fontId="2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21" fillId="0" borderId="0" xfId="0" applyNumberFormat="1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shrinkToFit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NumberFormat="1" applyFont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vertical="center" shrinkToFit="1"/>
    </xf>
    <xf numFmtId="0" fontId="4" fillId="2" borderId="8" xfId="0" applyFont="1" applyFill="1" applyBorder="1" applyAlignment="1" applyProtection="1">
      <alignment vertical="center" shrinkToFit="1"/>
    </xf>
    <xf numFmtId="0" fontId="10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distributed" vertical="center" wrapText="1" shrinkToFit="1"/>
    </xf>
    <xf numFmtId="0" fontId="4" fillId="0" borderId="0" xfId="0" applyFont="1" applyAlignment="1" applyProtection="1">
      <alignment horizontal="left" shrinkToFit="1"/>
    </xf>
    <xf numFmtId="0" fontId="22" fillId="0" borderId="5" xfId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49" fontId="5" fillId="0" borderId="5" xfId="1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20" xfId="0" applyFont="1" applyBorder="1" applyAlignment="1" applyProtection="1">
      <alignment horizontal="center" vertical="center"/>
      <protection locked="0" hidden="1"/>
    </xf>
    <xf numFmtId="0" fontId="23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2" fillId="0" borderId="17" xfId="0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 applyProtection="1">
      <alignment horizontal="center" vertical="center"/>
      <protection locked="0"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6"/>
  <sheetViews>
    <sheetView tabSelected="1" zoomScale="77" zoomScaleNormal="77" zoomScaleSheetLayoutView="85" workbookViewId="0">
      <selection activeCell="N3" sqref="N3:P3"/>
    </sheetView>
  </sheetViews>
  <sheetFormatPr defaultRowHeight="14.25" x14ac:dyDescent="0.15"/>
  <cols>
    <col min="1" max="1" width="5.375" style="36" customWidth="1"/>
    <col min="2" max="2" width="6.5" style="36" customWidth="1"/>
    <col min="3" max="3" width="11.375" style="37" customWidth="1"/>
    <col min="4" max="5" width="21.625" style="37" customWidth="1"/>
    <col min="6" max="6" width="10.25" style="37" customWidth="1"/>
    <col min="7" max="7" width="7.25" style="37" customWidth="1"/>
    <col min="8" max="9" width="3.625" style="37" customWidth="1"/>
    <col min="10" max="10" width="2.625" style="37" customWidth="1"/>
    <col min="11" max="12" width="3.625" style="37" customWidth="1"/>
    <col min="13" max="13" width="2.625" style="37" customWidth="1"/>
    <col min="14" max="15" width="3.625" style="37" customWidth="1"/>
    <col min="16" max="16" width="27" style="37" customWidth="1"/>
    <col min="17" max="17" width="3.625" style="37" customWidth="1"/>
    <col min="18" max="18" width="3.75" style="37" customWidth="1"/>
    <col min="19" max="19" width="3.125" style="37" customWidth="1"/>
    <col min="20" max="23" width="3.25" style="37" customWidth="1"/>
    <col min="24" max="24" width="9.125" style="37" customWidth="1"/>
    <col min="25" max="25" width="9" style="37"/>
    <col min="26" max="26" width="9" style="36" customWidth="1"/>
    <col min="27" max="27" width="9.125" style="37" customWidth="1"/>
    <col min="28" max="16384" width="9" style="37"/>
  </cols>
  <sheetData>
    <row r="1" spans="1:27" s="10" customFormat="1" ht="21" x14ac:dyDescent="0.15">
      <c r="A1" s="122"/>
      <c r="B1" s="122"/>
      <c r="C1" s="122"/>
      <c r="D1" s="122"/>
      <c r="E1" s="9"/>
      <c r="F1" s="9"/>
      <c r="Q1" s="124" t="s">
        <v>29</v>
      </c>
      <c r="R1" s="124"/>
      <c r="S1" s="124"/>
      <c r="T1" s="124"/>
      <c r="U1" s="124"/>
      <c r="V1" s="124"/>
      <c r="W1" s="124"/>
      <c r="X1" s="11"/>
      <c r="Z1" s="104"/>
    </row>
    <row r="2" spans="1:27" s="10" customFormat="1" ht="65.25" customHeight="1" x14ac:dyDescent="0.15">
      <c r="A2" s="123" t="s">
        <v>151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"/>
      <c r="Z2" s="104"/>
    </row>
    <row r="3" spans="1:27" s="14" customFormat="1" ht="34.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7"/>
      <c r="O3" s="147"/>
      <c r="P3" s="147"/>
      <c r="Q3" s="143" t="s">
        <v>8</v>
      </c>
      <c r="R3" s="143"/>
      <c r="S3" s="143"/>
      <c r="T3" s="143"/>
      <c r="U3" s="13"/>
      <c r="V3" s="13"/>
      <c r="W3" s="13"/>
      <c r="X3" s="13"/>
      <c r="Z3" s="105"/>
    </row>
    <row r="4" spans="1:27" s="14" customFormat="1" ht="12.75" customHeight="1" thickTop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Z4" s="105"/>
    </row>
    <row r="5" spans="1:27" s="19" customFormat="1" ht="30.75" customHeight="1" x14ac:dyDescent="0.15">
      <c r="A5" s="17"/>
      <c r="B5" s="125" t="s">
        <v>1</v>
      </c>
      <c r="C5" s="126"/>
      <c r="D5" s="17" t="s">
        <v>14</v>
      </c>
      <c r="E5" s="17" t="s">
        <v>20</v>
      </c>
      <c r="F5" s="17" t="s">
        <v>26</v>
      </c>
      <c r="G5" s="17" t="s">
        <v>0</v>
      </c>
      <c r="H5" s="144" t="s">
        <v>18</v>
      </c>
      <c r="I5" s="145"/>
      <c r="J5" s="145"/>
      <c r="K5" s="145"/>
      <c r="L5" s="145"/>
      <c r="M5" s="145"/>
      <c r="N5" s="145"/>
      <c r="O5" s="146"/>
      <c r="P5" s="17" t="s">
        <v>2</v>
      </c>
      <c r="Q5" s="125" t="s">
        <v>19</v>
      </c>
      <c r="R5" s="129"/>
      <c r="S5" s="129"/>
      <c r="T5" s="129"/>
      <c r="U5" s="129"/>
      <c r="V5" s="129"/>
      <c r="W5" s="126"/>
      <c r="X5" s="18"/>
      <c r="AA5" s="23"/>
    </row>
    <row r="6" spans="1:27" s="23" customFormat="1" ht="30.75" customHeight="1" x14ac:dyDescent="0.2">
      <c r="A6" s="17">
        <v>1</v>
      </c>
      <c r="B6" s="17" t="s">
        <v>90</v>
      </c>
      <c r="C6" s="45"/>
      <c r="D6" s="43"/>
      <c r="E6" s="44"/>
      <c r="F6" s="44"/>
      <c r="G6" s="44"/>
      <c r="H6" s="1"/>
      <c r="I6" s="2"/>
      <c r="J6" s="39" t="s">
        <v>120</v>
      </c>
      <c r="K6" s="5"/>
      <c r="L6" s="5"/>
      <c r="M6" s="39" t="s">
        <v>122</v>
      </c>
      <c r="N6" s="2"/>
      <c r="O6" s="3"/>
      <c r="P6" s="6"/>
      <c r="Q6" s="130"/>
      <c r="R6" s="131"/>
      <c r="S6" s="21" t="s">
        <v>123</v>
      </c>
      <c r="T6" s="7"/>
      <c r="U6" s="21" t="s">
        <v>125</v>
      </c>
      <c r="V6" s="7"/>
      <c r="W6" s="20" t="s">
        <v>127</v>
      </c>
      <c r="X6" s="22"/>
      <c r="Z6" s="19"/>
    </row>
    <row r="7" spans="1:27" s="23" customFormat="1" ht="30.75" customHeight="1" x14ac:dyDescent="0.2">
      <c r="A7" s="17">
        <v>2</v>
      </c>
      <c r="B7" s="17" t="s">
        <v>21</v>
      </c>
      <c r="C7" s="45"/>
      <c r="D7" s="43"/>
      <c r="E7" s="44"/>
      <c r="F7" s="44"/>
      <c r="G7" s="44"/>
      <c r="H7" s="4"/>
      <c r="I7" s="5"/>
      <c r="J7" s="39" t="s">
        <v>120</v>
      </c>
      <c r="K7" s="5"/>
      <c r="L7" s="5"/>
      <c r="M7" s="39" t="s">
        <v>122</v>
      </c>
      <c r="N7" s="5"/>
      <c r="O7" s="6"/>
      <c r="P7" s="6"/>
      <c r="Q7" s="130"/>
      <c r="R7" s="131"/>
      <c r="S7" s="21" t="s">
        <v>123</v>
      </c>
      <c r="T7" s="7"/>
      <c r="U7" s="21" t="s">
        <v>125</v>
      </c>
      <c r="V7" s="7"/>
      <c r="W7" s="20" t="s">
        <v>127</v>
      </c>
      <c r="X7" s="22"/>
    </row>
    <row r="8" spans="1:27" s="23" customFormat="1" ht="30.75" customHeight="1" x14ac:dyDescent="0.2">
      <c r="A8" s="17">
        <v>3</v>
      </c>
      <c r="B8" s="17" t="s">
        <v>21</v>
      </c>
      <c r="C8" s="45"/>
      <c r="D8" s="43"/>
      <c r="E8" s="44"/>
      <c r="F8" s="44"/>
      <c r="G8" s="44"/>
      <c r="H8" s="4"/>
      <c r="I8" s="5"/>
      <c r="J8" s="39" t="s">
        <v>120</v>
      </c>
      <c r="K8" s="5"/>
      <c r="L8" s="5"/>
      <c r="M8" s="39" t="s">
        <v>122</v>
      </c>
      <c r="N8" s="5"/>
      <c r="O8" s="6"/>
      <c r="P8" s="6"/>
      <c r="Q8" s="130"/>
      <c r="R8" s="131"/>
      <c r="S8" s="21" t="s">
        <v>123</v>
      </c>
      <c r="T8" s="7"/>
      <c r="U8" s="21" t="s">
        <v>124</v>
      </c>
      <c r="V8" s="7"/>
      <c r="W8" s="20" t="s">
        <v>126</v>
      </c>
      <c r="X8" s="22"/>
      <c r="Z8" s="19"/>
    </row>
    <row r="9" spans="1:27" s="23" customFormat="1" ht="30.75" customHeight="1" x14ac:dyDescent="0.2">
      <c r="A9" s="17">
        <v>4</v>
      </c>
      <c r="B9" s="17" t="s">
        <v>21</v>
      </c>
      <c r="C9" s="45"/>
      <c r="D9" s="43"/>
      <c r="E9" s="44"/>
      <c r="F9" s="44"/>
      <c r="G9" s="44"/>
      <c r="H9" s="4"/>
      <c r="I9" s="5"/>
      <c r="J9" s="39" t="s">
        <v>120</v>
      </c>
      <c r="K9" s="5"/>
      <c r="L9" s="5"/>
      <c r="M9" s="39" t="s">
        <v>122</v>
      </c>
      <c r="N9" s="5"/>
      <c r="O9" s="6"/>
      <c r="P9" s="6"/>
      <c r="Q9" s="130"/>
      <c r="R9" s="131"/>
      <c r="S9" s="21" t="s">
        <v>123</v>
      </c>
      <c r="T9" s="7"/>
      <c r="U9" s="21" t="s">
        <v>124</v>
      </c>
      <c r="V9" s="7"/>
      <c r="W9" s="20" t="s">
        <v>126</v>
      </c>
      <c r="X9" s="22"/>
      <c r="Z9" s="19"/>
    </row>
    <row r="10" spans="1:27" s="23" customFormat="1" ht="30.75" customHeight="1" x14ac:dyDescent="0.2">
      <c r="A10" s="17">
        <v>5</v>
      </c>
      <c r="B10" s="17" t="s">
        <v>21</v>
      </c>
      <c r="C10" s="45"/>
      <c r="D10" s="43"/>
      <c r="E10" s="44"/>
      <c r="F10" s="44"/>
      <c r="G10" s="44"/>
      <c r="H10" s="4"/>
      <c r="I10" s="5"/>
      <c r="J10" s="39" t="s">
        <v>120</v>
      </c>
      <c r="K10" s="5"/>
      <c r="L10" s="5"/>
      <c r="M10" s="39" t="s">
        <v>122</v>
      </c>
      <c r="N10" s="5"/>
      <c r="O10" s="6"/>
      <c r="P10" s="6"/>
      <c r="Q10" s="130"/>
      <c r="R10" s="131"/>
      <c r="S10" s="21" t="s">
        <v>123</v>
      </c>
      <c r="T10" s="7"/>
      <c r="U10" s="21" t="s">
        <v>124</v>
      </c>
      <c r="V10" s="7"/>
      <c r="W10" s="20" t="s">
        <v>126</v>
      </c>
      <c r="X10" s="22"/>
      <c r="Z10" s="19"/>
    </row>
    <row r="11" spans="1:27" s="23" customFormat="1" ht="30.75" customHeight="1" x14ac:dyDescent="0.2">
      <c r="A11" s="17">
        <v>6</v>
      </c>
      <c r="B11" s="17" t="s">
        <v>21</v>
      </c>
      <c r="C11" s="45"/>
      <c r="D11" s="43"/>
      <c r="E11" s="44"/>
      <c r="F11" s="44"/>
      <c r="G11" s="44"/>
      <c r="H11" s="4"/>
      <c r="I11" s="5"/>
      <c r="J11" s="39" t="s">
        <v>120</v>
      </c>
      <c r="K11" s="5"/>
      <c r="L11" s="5"/>
      <c r="M11" s="39" t="s">
        <v>122</v>
      </c>
      <c r="N11" s="5"/>
      <c r="O11" s="6"/>
      <c r="P11" s="6"/>
      <c r="Q11" s="130"/>
      <c r="R11" s="131"/>
      <c r="S11" s="21" t="s">
        <v>123</v>
      </c>
      <c r="T11" s="7"/>
      <c r="U11" s="21" t="s">
        <v>124</v>
      </c>
      <c r="V11" s="7"/>
      <c r="W11" s="20" t="s">
        <v>126</v>
      </c>
      <c r="X11" s="22"/>
      <c r="Z11" s="19"/>
    </row>
    <row r="12" spans="1:27" s="23" customFormat="1" ht="34.5" customHeight="1" x14ac:dyDescent="0.2">
      <c r="A12" s="17">
        <v>7</v>
      </c>
      <c r="B12" s="17" t="s">
        <v>21</v>
      </c>
      <c r="C12" s="45"/>
      <c r="D12" s="43"/>
      <c r="E12" s="44"/>
      <c r="F12" s="44"/>
      <c r="G12" s="44"/>
      <c r="H12" s="4"/>
      <c r="I12" s="5"/>
      <c r="J12" s="39" t="s">
        <v>120</v>
      </c>
      <c r="K12" s="5"/>
      <c r="L12" s="5"/>
      <c r="M12" s="39" t="s">
        <v>122</v>
      </c>
      <c r="N12" s="5"/>
      <c r="O12" s="6"/>
      <c r="P12" s="6"/>
      <c r="Q12" s="130"/>
      <c r="R12" s="131"/>
      <c r="S12" s="21" t="s">
        <v>123</v>
      </c>
      <c r="T12" s="7"/>
      <c r="U12" s="21" t="s">
        <v>124</v>
      </c>
      <c r="V12" s="7"/>
      <c r="W12" s="20" t="s">
        <v>126</v>
      </c>
      <c r="X12" s="22"/>
      <c r="Z12" s="31"/>
      <c r="AA12" s="25"/>
    </row>
    <row r="13" spans="1:27" s="23" customFormat="1" ht="34.5" customHeight="1" x14ac:dyDescent="0.2">
      <c r="A13" s="17">
        <v>8</v>
      </c>
      <c r="B13" s="17" t="s">
        <v>21</v>
      </c>
      <c r="C13" s="45"/>
      <c r="D13" s="43"/>
      <c r="E13" s="44"/>
      <c r="F13" s="44"/>
      <c r="G13" s="44"/>
      <c r="H13" s="4"/>
      <c r="I13" s="5"/>
      <c r="J13" s="39" t="s">
        <v>120</v>
      </c>
      <c r="K13" s="5"/>
      <c r="L13" s="5"/>
      <c r="M13" s="39" t="s">
        <v>122</v>
      </c>
      <c r="N13" s="5"/>
      <c r="O13" s="6"/>
      <c r="P13" s="6"/>
      <c r="Q13" s="130"/>
      <c r="R13" s="131"/>
      <c r="S13" s="21" t="s">
        <v>123</v>
      </c>
      <c r="T13" s="7"/>
      <c r="U13" s="21" t="s">
        <v>124</v>
      </c>
      <c r="V13" s="7"/>
      <c r="W13" s="20" t="s">
        <v>126</v>
      </c>
      <c r="X13" s="22"/>
      <c r="Y13" s="25"/>
      <c r="Z13" s="106"/>
      <c r="AA13" s="66"/>
    </row>
    <row r="14" spans="1:27" s="25" customFormat="1" ht="17.25" x14ac:dyDescent="0.15">
      <c r="A14" s="127"/>
      <c r="B14" s="127"/>
      <c r="C14" s="127"/>
      <c r="D14" s="127"/>
      <c r="E14" s="127"/>
      <c r="F14" s="127"/>
      <c r="G14" s="127"/>
      <c r="H14" s="128"/>
      <c r="I14" s="128"/>
      <c r="J14" s="128"/>
      <c r="K14" s="128"/>
      <c r="L14" s="128"/>
      <c r="M14" s="128"/>
      <c r="N14" s="128"/>
      <c r="O14" s="128"/>
      <c r="P14" s="127"/>
      <c r="Q14" s="127"/>
      <c r="R14" s="127"/>
      <c r="S14" s="127"/>
      <c r="T14" s="127"/>
      <c r="U14" s="127"/>
      <c r="V14" s="127"/>
      <c r="W14" s="127"/>
      <c r="X14" s="24"/>
      <c r="Y14" s="66"/>
      <c r="Z14" s="19"/>
      <c r="AA14" s="29"/>
    </row>
    <row r="15" spans="1:27" s="66" customFormat="1" ht="17.25" hidden="1" x14ac:dyDescent="0.2">
      <c r="A15" s="63" t="s">
        <v>109</v>
      </c>
      <c r="B15" s="63">
        <f>C26</f>
        <v>0</v>
      </c>
      <c r="C15" s="63">
        <f>C27</f>
        <v>0</v>
      </c>
      <c r="D15" s="83">
        <f>D30</f>
        <v>0</v>
      </c>
      <c r="E15" s="63">
        <f>C31</f>
        <v>0</v>
      </c>
      <c r="F15" s="63">
        <f>C32</f>
        <v>0</v>
      </c>
      <c r="G15" s="83">
        <f>C33</f>
        <v>0</v>
      </c>
      <c r="H15" s="63">
        <f>D34</f>
        <v>0</v>
      </c>
      <c r="I15" s="63">
        <f>D35</f>
        <v>0</v>
      </c>
      <c r="J15" s="64"/>
      <c r="K15" s="63"/>
      <c r="L15" s="63"/>
      <c r="M15" s="64"/>
      <c r="N15" s="63"/>
      <c r="O15" s="63"/>
      <c r="P15" s="63"/>
      <c r="Q15" s="63"/>
      <c r="R15" s="63"/>
      <c r="S15" s="65"/>
      <c r="T15" s="65"/>
      <c r="U15" s="65"/>
      <c r="V15" s="65"/>
      <c r="W15" s="65"/>
      <c r="Y15" s="29"/>
      <c r="Z15" s="107"/>
      <c r="AA15" s="30"/>
    </row>
    <row r="16" spans="1:27" s="29" customFormat="1" ht="21" hidden="1" x14ac:dyDescent="0.15">
      <c r="A16" s="26"/>
      <c r="B16" s="26"/>
      <c r="C16" s="26"/>
      <c r="D16" s="26"/>
      <c r="E16" s="26"/>
      <c r="F16" s="26"/>
      <c r="G16" s="27" t="str">
        <f>IF(H17*10+I17+I18&lt;60,"0.",IF(H17*10+I17+I18&lt;120,"1.",IF(H17*10+I17+I18&lt;180,"2.",IF(H17*10+I17+I18&lt;240,"3.",IF(H17*10+I17+I18&lt;=300,"4.",IF(H17*10+I17+I18&gt;=300,"5."))))))</f>
        <v>0.</v>
      </c>
      <c r="H16" s="149" t="str">
        <f>IF((H17*10+I17+I18)&lt;60,IF((H17*10+I17+I18)&lt;10,"0"&amp;(H17*10+I17+I18),IF(60&gt;(H17*10+I17+I18)&gt;=10,(H17*10+I17+I18))),I19)</f>
        <v>00</v>
      </c>
      <c r="I16" s="149"/>
      <c r="J16" s="28" t="s">
        <v>22</v>
      </c>
      <c r="K16" s="149" t="str">
        <f>IF((K17*10+L17+L18)&lt;60,IF((K17*10+L17+L18)&lt;10,"0"&amp;(K17*10+L17+L18),IF(60&gt;(K17*10+L17+L18)&gt;=10,(K17*10+L17+L18))),L19)</f>
        <v>00</v>
      </c>
      <c r="L16" s="149"/>
      <c r="M16" s="28" t="s">
        <v>22</v>
      </c>
      <c r="N16" s="149" t="str">
        <f>IF(N17*10+O17&gt;=100,RIGHT(N17*10+O17,2),IF(N17*10+O17&lt;10,"0"&amp;N17*10+O17,N17*10+O17))</f>
        <v>00</v>
      </c>
      <c r="O16" s="149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107"/>
      <c r="AA16" s="30"/>
    </row>
    <row r="17" spans="1:27" s="30" customFormat="1" ht="17.25" hidden="1" x14ac:dyDescent="0.15">
      <c r="A17" s="19"/>
      <c r="B17" s="19"/>
      <c r="C17" s="25"/>
      <c r="D17" s="23"/>
      <c r="E17" s="23"/>
      <c r="F17" s="23"/>
      <c r="G17" s="25"/>
      <c r="H17" s="25">
        <f>SUM(H6:H13)</f>
        <v>0</v>
      </c>
      <c r="I17" s="25">
        <f>SUM(I6:I13)</f>
        <v>0</v>
      </c>
      <c r="J17" s="25"/>
      <c r="K17" s="25">
        <f>SUM(K6:K13)</f>
        <v>0</v>
      </c>
      <c r="L17" s="25">
        <f>SUM(L6:L13)</f>
        <v>0</v>
      </c>
      <c r="M17" s="25"/>
      <c r="N17" s="25">
        <f>SUM(N6:N13)</f>
        <v>0</v>
      </c>
      <c r="O17" s="25">
        <f>SUM(O6:O13)</f>
        <v>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1"/>
      <c r="AA17" s="25"/>
    </row>
    <row r="18" spans="1:27" s="30" customFormat="1" hidden="1" x14ac:dyDescent="0.15">
      <c r="A18" s="31"/>
      <c r="B18" s="31"/>
      <c r="C18" s="25"/>
      <c r="D18" s="25"/>
      <c r="E18" s="25"/>
      <c r="F18" s="25"/>
      <c r="G18" s="25"/>
      <c r="H18" s="25"/>
      <c r="I18" s="25" t="str">
        <f>IF(K17*10+L17+L18&gt;=60,LEFT((K17*10+L17+L18)/60,1),"0")</f>
        <v>0</v>
      </c>
      <c r="J18" s="25"/>
      <c r="K18" s="25"/>
      <c r="L18" s="25">
        <f>IF(N17*10+O17&gt;=100,LEFT(N17*10+O17,1),0)</f>
        <v>0</v>
      </c>
      <c r="M18" s="25"/>
      <c r="N18" s="25"/>
      <c r="O18" s="25"/>
      <c r="P18" s="32"/>
      <c r="Q18" s="32"/>
      <c r="R18" s="32"/>
      <c r="S18" s="32"/>
      <c r="T18" s="32"/>
      <c r="U18" s="32"/>
      <c r="V18" s="32"/>
      <c r="W18" s="32"/>
      <c r="X18" s="25"/>
      <c r="Y18" s="25"/>
      <c r="Z18" s="31"/>
      <c r="AA18" s="25"/>
    </row>
    <row r="19" spans="1:27" s="25" customFormat="1" hidden="1" x14ac:dyDescent="0.15">
      <c r="A19" s="31"/>
      <c r="B19" s="31"/>
      <c r="I19" s="25" t="str">
        <f>IF((H17*10+I17+I18)&gt;=120,I20,IF((H17*10+I17+I18)-60&lt;10,"0"&amp;(H17*10+I17+I18)-60,IF(60&gt;(H17*10+I17+I18)-60&gt;=10,(H17*10+I17+I18)-60,"00")))</f>
        <v>0-60</v>
      </c>
      <c r="L19" s="25" t="str">
        <f>IF((K17*10+L17+L18)&gt;=120,L20,IF((K17*10+L17+L18)-60&lt;10,"0"&amp;(K17*10+L17+L18)-60,IF(60&gt;(K17*10+L17+L18)-60&gt;=10,(K17*10+L17+L18)-60,"00")))</f>
        <v>0-60</v>
      </c>
      <c r="Z19" s="31"/>
    </row>
    <row r="20" spans="1:27" s="25" customFormat="1" hidden="1" x14ac:dyDescent="0.15">
      <c r="A20" s="31"/>
      <c r="B20" s="31"/>
      <c r="I20" s="25" t="str">
        <f>IF((H17*10+I17+I18)&gt;=180,I21,IF((H17*10+I17+I18)-120&lt;10,"0"&amp;(H17*10+I17+I18)-120,IF(60&gt;(H17*10+I17+I18)-120&gt;=10,(H17*10+I17+I18)-120,"00")))</f>
        <v>0-120</v>
      </c>
      <c r="L20" s="25" t="str">
        <f>IF((K17*10+L17+L18)&gt;=180,L21,IF((K17*10+L17+L18)-120&lt;10,"0"&amp;(K17*10+L17+L18)-120,IF(60&gt;(K17*10+L17+L18)-120&gt;=10,(K17*10+L17+L18)-120,"00")))</f>
        <v>0-120</v>
      </c>
      <c r="Z20" s="31"/>
    </row>
    <row r="21" spans="1:27" s="25" customFormat="1" hidden="1" x14ac:dyDescent="0.15">
      <c r="A21" s="31"/>
      <c r="B21" s="31"/>
      <c r="I21" s="25" t="str">
        <f>IF((H17*10+I17+I18)&gt;=240,I22,IF((H17*10+I17+I18)-180&lt;10,"0"&amp;(H17*10+I17+I18)-180,IF(60&gt;(H17*10+I17+I18)-180&gt;=10,(H17*10+I17+I18)-180,"00")))</f>
        <v>0-180</v>
      </c>
      <c r="L21" s="25" t="str">
        <f>IF((K17*10+L17+L18)&gt;=240,L22,IF((K17*10+L17+L18)-180&lt;10,"0"&amp;(K17*10+L17+L18)-180,IF(60&gt;(K17*10+L17+L18)-180&gt;=10,(K17*10+L17+L18)-180,"00")))</f>
        <v>0-180</v>
      </c>
      <c r="Z21" s="31"/>
    </row>
    <row r="22" spans="1:27" s="25" customFormat="1" hidden="1" x14ac:dyDescent="0.15">
      <c r="A22" s="31"/>
      <c r="B22" s="31"/>
      <c r="I22" s="25" t="str">
        <f>IF((H17*10+I17+I18)&gt;=300,I23,IF((H17*10+I17+I18)-240&lt;10,"0"&amp;(H17*10+I17+I18)-240,IF(60&gt;(H17*10+I17+I18)-240&gt;=10,(H17*10+I17+I18)-240,"00")))</f>
        <v>0-240</v>
      </c>
      <c r="L22" s="25" t="str">
        <f>IF((K17*10+L17+L18)&gt;=300,L23,IF((K17*10+L17+L18)-240&lt;10,"0"&amp;(K17*10+L17+L18)-240,IF(60&gt;(K17*10+L17+L18)-240&gt;=10,(K17*10+L17+L18)-240,"00")))</f>
        <v>0-240</v>
      </c>
      <c r="Z22" s="31"/>
    </row>
    <row r="23" spans="1:27" s="25" customFormat="1" hidden="1" x14ac:dyDescent="0.15">
      <c r="A23" s="31"/>
      <c r="B23" s="31"/>
      <c r="I23" s="25" t="str">
        <f>IF((H17*10+I17+I18)&gt;=360,I24,IF((H17*10+I17+I18)-300&lt;10,"0"&amp;(H17*10+I17+I18)-300,IF(60&gt;(H17*10+I17+I18)-300&gt;=10,(H17*10+I17+I18)-300,"00")))</f>
        <v>0-300</v>
      </c>
      <c r="L23" s="25" t="str">
        <f>IF((K17*10+L17+L18)&gt;=360,L24,IF((K17*10+L17+L18)-300&lt;10,"0"&amp;(K17*10+L17+L18)-300,IF(60&gt;(K17*10+L17+L18)-300&gt;=10,(K17*10+L17+L18)-300,"00")))</f>
        <v>0-300</v>
      </c>
      <c r="Z23" s="31"/>
    </row>
    <row r="24" spans="1:27" s="25" customFormat="1" hidden="1" x14ac:dyDescent="0.15">
      <c r="A24" s="31"/>
      <c r="B24" s="31"/>
      <c r="I24" s="25" t="str">
        <f>IF((H17*10+I17+I18)&gt;=420,I25,IF((H17*10+I17+I18)-360&lt;10,"0"&amp;(H17*10+I17+I18)-360,IF(60&gt;(H17*10+I17+I18)-360&gt;=10,(H17*10+I17+I18)-360,"00")))</f>
        <v>0-360</v>
      </c>
      <c r="L24" s="25" t="str">
        <f>IF((K17*10+L17+L18)&gt;=420,L25,IF((K17*10+L17+L18)-360&lt;10,"0"&amp;(K17*10+L17+L18)-360,IF(60&gt;(K17*10+L17+L18)-360&gt;=10,(K17*10+L17+L18)-360,"00")))</f>
        <v>0-360</v>
      </c>
      <c r="Z24" s="31"/>
    </row>
    <row r="25" spans="1:27" s="25" customFormat="1" hidden="1" x14ac:dyDescent="0.15">
      <c r="A25" s="31"/>
      <c r="B25" s="31"/>
      <c r="I25" s="25" t="str">
        <f>IF((H17*10+I17+I18)&gt;=480,#REF!,IF((H17*10+I17+I18)-420&lt;10,"0"&amp;(H17*10+I17+I18)-420,IF(60&gt;(H17*10+I17+I18)-420&gt;=10,(H17*10+I17+I18)-420,"00")))</f>
        <v>0-420</v>
      </c>
      <c r="L25" s="25" t="str">
        <f>IF((K17*10+L17+L18)&gt;=480,#REF!,IF((K17*10+L17+L18)-420&lt;10,"0"&amp;(K17*10+L17+L18)-420,IF(60&gt;(K17*10+L17+L18)-420&gt;=10,(K17*10+L17+L18)-420,"00")))</f>
        <v>0-420</v>
      </c>
      <c r="Z25" s="31"/>
    </row>
    <row r="26" spans="1:27" s="25" customFormat="1" ht="29.25" thickBot="1" x14ac:dyDescent="0.2">
      <c r="A26" s="135" t="s">
        <v>35</v>
      </c>
      <c r="B26" s="135"/>
      <c r="C26" s="140"/>
      <c r="D26" s="140"/>
      <c r="E26" s="140"/>
      <c r="F26" s="140"/>
      <c r="G26" s="33" t="s">
        <v>11</v>
      </c>
      <c r="P26" s="40" t="s">
        <v>7</v>
      </c>
      <c r="Q26" s="148" t="str">
        <f>G16&amp;H16&amp;J16&amp;K16&amp;M16&amp;N16</f>
        <v>0.00.00.00</v>
      </c>
      <c r="R26" s="148"/>
      <c r="S26" s="148"/>
      <c r="T26" s="148"/>
      <c r="U26" s="148"/>
      <c r="V26" s="148"/>
      <c r="W26" s="148"/>
      <c r="X26" s="34"/>
      <c r="Z26" s="31"/>
    </row>
    <row r="27" spans="1:27" s="25" customFormat="1" ht="30" customHeight="1" x14ac:dyDescent="0.15">
      <c r="A27" s="135" t="s">
        <v>91</v>
      </c>
      <c r="B27" s="135"/>
      <c r="C27" s="133"/>
      <c r="D27" s="133"/>
      <c r="E27" s="133"/>
      <c r="F27" s="133"/>
      <c r="G27" s="48" t="s">
        <v>23</v>
      </c>
      <c r="Z27" s="31"/>
    </row>
    <row r="28" spans="1:27" s="25" customFormat="1" ht="28.5" x14ac:dyDescent="0.15">
      <c r="A28" s="137" t="s">
        <v>137</v>
      </c>
      <c r="B28" s="137"/>
      <c r="C28" s="133"/>
      <c r="D28" s="133"/>
      <c r="E28" s="133"/>
      <c r="F28" s="133"/>
      <c r="G28" s="33"/>
      <c r="P28" s="41"/>
      <c r="Q28" s="108"/>
      <c r="R28" s="108"/>
      <c r="S28" s="108"/>
      <c r="T28" s="108"/>
      <c r="U28" s="108"/>
      <c r="V28" s="108"/>
      <c r="W28" s="108"/>
      <c r="X28" s="34"/>
      <c r="Z28" s="31"/>
    </row>
    <row r="29" spans="1:27" s="25" customFormat="1" ht="28.5" x14ac:dyDescent="0.15">
      <c r="A29" s="136" t="s">
        <v>138</v>
      </c>
      <c r="B29" s="136"/>
      <c r="C29" s="133"/>
      <c r="D29" s="133"/>
      <c r="E29" s="133"/>
      <c r="F29" s="133"/>
      <c r="G29" s="33"/>
      <c r="P29" s="41"/>
      <c r="Q29" s="108"/>
      <c r="R29" s="108"/>
      <c r="S29" s="108"/>
      <c r="T29" s="108"/>
      <c r="U29" s="108"/>
      <c r="V29" s="108"/>
      <c r="W29" s="108"/>
      <c r="X29" s="34"/>
      <c r="Z29" s="31"/>
    </row>
    <row r="30" spans="1:27" s="25" customFormat="1" ht="30" customHeight="1" x14ac:dyDescent="0.15">
      <c r="A30" s="136" t="s">
        <v>31</v>
      </c>
      <c r="B30" s="136"/>
      <c r="C30" s="35" t="s">
        <v>24</v>
      </c>
      <c r="D30" s="46"/>
      <c r="E30" s="47"/>
      <c r="F30" s="47"/>
      <c r="G30" s="42"/>
      <c r="Z30" s="31"/>
    </row>
    <row r="31" spans="1:27" s="25" customFormat="1" ht="30" customHeight="1" x14ac:dyDescent="0.15">
      <c r="A31" s="135" t="s">
        <v>34</v>
      </c>
      <c r="B31" s="135"/>
      <c r="C31" s="140"/>
      <c r="D31" s="140"/>
      <c r="E31" s="140"/>
      <c r="F31" s="140"/>
      <c r="G31" s="140"/>
      <c r="Z31" s="31"/>
    </row>
    <row r="32" spans="1:27" s="25" customFormat="1" ht="30" customHeight="1" x14ac:dyDescent="0.2">
      <c r="A32" s="136" t="s">
        <v>33</v>
      </c>
      <c r="B32" s="136"/>
      <c r="C32" s="139"/>
      <c r="D32" s="133"/>
      <c r="E32" s="133"/>
      <c r="F32" s="133"/>
      <c r="G32" s="133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Z32" s="31"/>
    </row>
    <row r="33" spans="1:27" s="25" customFormat="1" ht="30" customHeight="1" x14ac:dyDescent="0.2">
      <c r="A33" s="136" t="s">
        <v>117</v>
      </c>
      <c r="B33" s="136"/>
      <c r="C33" s="141"/>
      <c r="D33" s="142"/>
      <c r="E33" s="142"/>
      <c r="F33" s="142"/>
      <c r="G33" s="142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Z33" s="36"/>
      <c r="AA33" s="37"/>
    </row>
    <row r="34" spans="1:27" s="25" customFormat="1" ht="30" customHeight="1" x14ac:dyDescent="0.15">
      <c r="A34" s="135" t="s">
        <v>10</v>
      </c>
      <c r="B34" s="135"/>
      <c r="C34" s="60" t="s">
        <v>14</v>
      </c>
      <c r="D34" s="133"/>
      <c r="E34" s="133"/>
      <c r="F34" s="133"/>
      <c r="G34" s="133"/>
      <c r="H34" s="134" t="s">
        <v>42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Y34" s="37"/>
      <c r="Z34" s="36"/>
      <c r="AA34" s="37"/>
    </row>
    <row r="35" spans="1:27" ht="30" customHeight="1" x14ac:dyDescent="0.15">
      <c r="A35" s="132"/>
      <c r="B35" s="132"/>
      <c r="C35" s="60" t="s">
        <v>32</v>
      </c>
      <c r="D35" s="133"/>
      <c r="E35" s="133"/>
      <c r="F35" s="133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7" ht="17.25" x14ac:dyDescent="0.2">
      <c r="C36" s="121" t="s">
        <v>106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</sheetData>
  <sheetProtection password="EA1E" sheet="1" selectLockedCells="1"/>
  <mergeCells count="44">
    <mergeCell ref="A26:B26"/>
    <mergeCell ref="C28:F28"/>
    <mergeCell ref="C29:F29"/>
    <mergeCell ref="Q3:T3"/>
    <mergeCell ref="H5:O5"/>
    <mergeCell ref="N3:P3"/>
    <mergeCell ref="C27:F27"/>
    <mergeCell ref="Q10:R10"/>
    <mergeCell ref="Q11:R11"/>
    <mergeCell ref="Q12:R12"/>
    <mergeCell ref="Q13:R13"/>
    <mergeCell ref="Q26:W26"/>
    <mergeCell ref="K16:L16"/>
    <mergeCell ref="H16:I16"/>
    <mergeCell ref="C26:F26"/>
    <mergeCell ref="N16:O16"/>
    <mergeCell ref="H32:W32"/>
    <mergeCell ref="H33:W33"/>
    <mergeCell ref="C32:G32"/>
    <mergeCell ref="C31:G31"/>
    <mergeCell ref="C33:G33"/>
    <mergeCell ref="A31:B31"/>
    <mergeCell ref="A30:B30"/>
    <mergeCell ref="A27:B27"/>
    <mergeCell ref="A32:B32"/>
    <mergeCell ref="A33:B33"/>
    <mergeCell ref="A28:B28"/>
    <mergeCell ref="A29:B29"/>
    <mergeCell ref="C36:P36"/>
    <mergeCell ref="A1:D1"/>
    <mergeCell ref="A2:W2"/>
    <mergeCell ref="Q1:W1"/>
    <mergeCell ref="B5:C5"/>
    <mergeCell ref="A14:W14"/>
    <mergeCell ref="Q5:W5"/>
    <mergeCell ref="Q6:R6"/>
    <mergeCell ref="Q7:R7"/>
    <mergeCell ref="Q8:R8"/>
    <mergeCell ref="Q9:R9"/>
    <mergeCell ref="A35:B35"/>
    <mergeCell ref="D35:G35"/>
    <mergeCell ref="D34:G34"/>
    <mergeCell ref="H34:W35"/>
    <mergeCell ref="A34:B34"/>
  </mergeCells>
  <phoneticPr fontId="1"/>
  <dataValidations count="10">
    <dataValidation type="whole" allowBlank="1" showInputMessage="1" showErrorMessage="1" sqref="I6:I13 L6:L13 N6:O13" xr:uid="{00000000-0002-0000-0000-000000000000}">
      <formula1>0</formula1>
      <formula2>9</formula2>
    </dataValidation>
    <dataValidation type="whole" allowBlank="1" showInputMessage="1" showErrorMessage="1" sqref="H6:H13" xr:uid="{00000000-0002-0000-0000-000001000000}">
      <formula1>2</formula1>
      <formula2>4</formula2>
    </dataValidation>
    <dataValidation type="whole" allowBlank="1" showInputMessage="1" showErrorMessage="1" sqref="K6:K13" xr:uid="{00000000-0002-0000-0000-000002000000}">
      <formula1>0</formula1>
      <formula2>5</formula2>
    </dataValidation>
    <dataValidation type="list" allowBlank="1" showInputMessage="1" showErrorMessage="1" sqref="Q15:R15" xr:uid="{00000000-0002-0000-0000-000003000000}">
      <formula1>期日</formula1>
    </dataValidation>
    <dataValidation type="list" allowBlank="1" showInputMessage="1" showErrorMessage="1" sqref="F6:F13" xr:uid="{00000000-0002-0000-0000-000004000000}">
      <formula1>登録陸協</formula1>
    </dataValidation>
    <dataValidation imeMode="halfAlpha" allowBlank="1" showInputMessage="1" showErrorMessage="1" sqref="C6:C13" xr:uid="{00000000-0002-0000-0000-000005000000}"/>
    <dataValidation imeMode="hiragana" allowBlank="1" showInputMessage="1" showErrorMessage="1" sqref="P6:P13 N3:P3 C31:G31 D34:G34 D6:D13 C26:F26 C27:F29" xr:uid="{00000000-0002-0000-0000-000006000000}"/>
    <dataValidation imeMode="halfKatakana" allowBlank="1" showInputMessage="1" showErrorMessage="1" sqref="E7:E13 E6" xr:uid="{00000000-0002-0000-0000-000007000000}"/>
    <dataValidation imeMode="off" allowBlank="1" showInputMessage="1" showErrorMessage="1" sqref="D30 C32:G33 D35:G35" xr:uid="{00000000-0002-0000-0000-000008000000}"/>
    <dataValidation type="list" imeMode="halfAlpha" allowBlank="1" showInputMessage="1" showErrorMessage="1" sqref="G6:G13" xr:uid="{00000000-0002-0000-0000-000009000000}">
      <formula1>学年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82" orientation="landscape" horizontalDpi="300" verticalDpi="300" r:id="rId1"/>
  <headerFooter alignWithMargins="0">
    <oddHeader xml:space="preserve">&amp;R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A000000}">
          <x14:formula1>
            <xm:f>リスト!$D$2:$D$13</xm:f>
          </x14:formula1>
          <xm:sqref>T6:T13</xm:sqref>
        </x14:dataValidation>
        <x14:dataValidation type="list" allowBlank="1" showInputMessage="1" showErrorMessage="1" xr:uid="{00000000-0002-0000-0000-00000B000000}">
          <x14:formula1>
            <xm:f>リスト!$E$2:$E$32</xm:f>
          </x14:formula1>
          <xm:sqref>V6:V13</xm:sqref>
        </x14:dataValidation>
        <x14:dataValidation type="list" allowBlank="1" showInputMessage="1" showErrorMessage="1" xr:uid="{82507C69-175E-4374-8B1E-DEA7D6A2C460}">
          <x14:formula1>
            <xm:f>リスト!$F$11:$F$12</xm:f>
          </x14:formula1>
          <xm:sqref>Q6:R13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P33"/>
  <sheetViews>
    <sheetView zoomScale="66" zoomScaleNormal="66" zoomScaleSheetLayoutView="64" workbookViewId="0">
      <selection activeCell="B6" sqref="B6"/>
    </sheetView>
  </sheetViews>
  <sheetFormatPr defaultRowHeight="14.25" x14ac:dyDescent="0.15"/>
  <cols>
    <col min="1" max="1" width="5.5" style="37" customWidth="1"/>
    <col min="2" max="2" width="7.25" style="36" customWidth="1"/>
    <col min="3" max="3" width="21.5" style="37" customWidth="1"/>
    <col min="4" max="4" width="21.625" style="37" customWidth="1"/>
    <col min="5" max="5" width="18.375" style="37" customWidth="1"/>
    <col min="6" max="6" width="7.125" style="37" bestFit="1" customWidth="1"/>
    <col min="7" max="7" width="7.25" style="37" hidden="1" customWidth="1"/>
    <col min="8" max="8" width="3.5" style="37" customWidth="1"/>
    <col min="9" max="10" width="3.625" style="37" customWidth="1"/>
    <col min="11" max="11" width="3.5" style="37" customWidth="1"/>
    <col min="12" max="13" width="3.625" style="37" customWidth="1"/>
    <col min="14" max="14" width="3.5" style="37" customWidth="1"/>
    <col min="15" max="15" width="3.625" style="37" customWidth="1"/>
    <col min="16" max="16" width="30.375" style="37" customWidth="1"/>
    <col min="17" max="19" width="3.625" style="37" customWidth="1"/>
    <col min="20" max="20" width="3.5" style="37" customWidth="1"/>
    <col min="21" max="23" width="3.625" style="37" customWidth="1"/>
    <col min="24" max="24" width="13.375" style="37" hidden="1" customWidth="1"/>
    <col min="25" max="25" width="3.5" style="37" customWidth="1"/>
    <col min="26" max="26" width="3.625" style="37" customWidth="1"/>
    <col min="27" max="27" width="3.5" style="37" customWidth="1"/>
    <col min="28" max="32" width="3.25" style="37" customWidth="1"/>
    <col min="33" max="33" width="30.375" style="37" customWidth="1"/>
    <col min="34" max="36" width="3.625" style="37" customWidth="1"/>
    <col min="37" max="37" width="3.5" style="37" customWidth="1"/>
    <col min="38" max="40" width="3.625" style="37" customWidth="1"/>
    <col min="41" max="16384" width="9" style="37"/>
  </cols>
  <sheetData>
    <row r="1" spans="1:42" s="10" customFormat="1" ht="21" x14ac:dyDescent="0.15">
      <c r="B1" s="122"/>
      <c r="C1" s="122"/>
      <c r="D1" s="122"/>
      <c r="E1" s="9"/>
      <c r="F1" s="9"/>
      <c r="G1" s="111"/>
      <c r="P1" s="85"/>
      <c r="Q1" s="124"/>
      <c r="R1" s="124"/>
      <c r="S1" s="124"/>
      <c r="T1" s="124"/>
      <c r="U1" s="124"/>
      <c r="V1" s="124"/>
      <c r="AG1" s="85"/>
      <c r="AH1" s="124" t="s">
        <v>27</v>
      </c>
      <c r="AI1" s="124"/>
      <c r="AJ1" s="124"/>
      <c r="AK1" s="124"/>
      <c r="AL1" s="124"/>
      <c r="AM1" s="124"/>
    </row>
    <row r="2" spans="1:42" s="10" customFormat="1" ht="65.25" customHeight="1" x14ac:dyDescent="0.15">
      <c r="A2" s="123" t="s">
        <v>150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2" s="14" customFormat="1" ht="34.5" customHeight="1" thickBot="1" x14ac:dyDescent="0.2">
      <c r="B3" s="8"/>
      <c r="C3" s="8"/>
      <c r="E3" s="8"/>
      <c r="F3" s="8"/>
      <c r="G3" s="8"/>
      <c r="H3" s="8"/>
      <c r="I3" s="50"/>
      <c r="J3" s="50"/>
      <c r="K3" s="50"/>
      <c r="L3" s="50"/>
      <c r="M3" s="50"/>
      <c r="AG3" s="157" t="str">
        <f>IF(様式Ⅰ出場権利審査対象者8名!N3="","",様式Ⅰ出場権利審査対象者8名!N3&amp;"大学")</f>
        <v/>
      </c>
      <c r="AH3" s="157"/>
      <c r="AI3" s="157"/>
      <c r="AJ3" s="157"/>
      <c r="AK3" s="157"/>
      <c r="AL3" s="157"/>
      <c r="AM3" s="157"/>
      <c r="AN3" s="157"/>
      <c r="AO3" s="88"/>
      <c r="AP3" s="88"/>
    </row>
    <row r="4" spans="1:42" s="14" customFormat="1" ht="12.75" customHeight="1" thickTop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84"/>
      <c r="Y4" s="15"/>
      <c r="Z4" s="15"/>
      <c r="AA4" s="15"/>
      <c r="AB4" s="15"/>
      <c r="AC4" s="15"/>
      <c r="AD4" s="15"/>
      <c r="AE4" s="15"/>
      <c r="AF4" s="15"/>
      <c r="AG4" s="84"/>
    </row>
    <row r="5" spans="1:42" s="19" customFormat="1" ht="17.25" x14ac:dyDescent="0.15">
      <c r="A5" s="125" t="s">
        <v>1</v>
      </c>
      <c r="B5" s="126"/>
      <c r="C5" s="17" t="s">
        <v>14</v>
      </c>
      <c r="D5" s="17" t="s">
        <v>13</v>
      </c>
      <c r="E5" s="17" t="s">
        <v>25</v>
      </c>
      <c r="F5" s="17" t="s">
        <v>0</v>
      </c>
      <c r="G5" s="115"/>
      <c r="H5" s="144" t="s">
        <v>128</v>
      </c>
      <c r="I5" s="145"/>
      <c r="J5" s="145"/>
      <c r="K5" s="145"/>
      <c r="L5" s="145"/>
      <c r="M5" s="145"/>
      <c r="N5" s="145"/>
      <c r="O5" s="145"/>
      <c r="P5" s="100" t="s">
        <v>2</v>
      </c>
      <c r="Q5" s="151" t="s">
        <v>19</v>
      </c>
      <c r="R5" s="129"/>
      <c r="S5" s="129"/>
      <c r="T5" s="129"/>
      <c r="U5" s="129"/>
      <c r="V5" s="129"/>
      <c r="W5" s="126"/>
      <c r="X5" s="118"/>
      <c r="Y5" s="144" t="s">
        <v>129</v>
      </c>
      <c r="Z5" s="145"/>
      <c r="AA5" s="145"/>
      <c r="AB5" s="145"/>
      <c r="AC5" s="145"/>
      <c r="AD5" s="145"/>
      <c r="AE5" s="145"/>
      <c r="AF5" s="145"/>
      <c r="AG5" s="103" t="s">
        <v>2</v>
      </c>
      <c r="AH5" s="151" t="s">
        <v>19</v>
      </c>
      <c r="AI5" s="129"/>
      <c r="AJ5" s="129"/>
      <c r="AK5" s="129"/>
      <c r="AL5" s="129"/>
      <c r="AM5" s="129"/>
      <c r="AN5" s="126"/>
    </row>
    <row r="6" spans="1:42" s="23" customFormat="1" ht="30.75" customHeight="1" x14ac:dyDescent="0.2">
      <c r="A6" s="17" t="s">
        <v>3</v>
      </c>
      <c r="B6" s="45"/>
      <c r="C6" s="67"/>
      <c r="D6" s="43"/>
      <c r="E6" s="43"/>
      <c r="F6" s="43"/>
      <c r="G6" s="116" t="str">
        <f>H6&amp;I6&amp;K6&amp;L6&amp;N6&amp;O6</f>
        <v/>
      </c>
      <c r="H6" s="1"/>
      <c r="I6" s="2"/>
      <c r="J6" s="38" t="s">
        <v>121</v>
      </c>
      <c r="K6" s="2"/>
      <c r="L6" s="2"/>
      <c r="M6" s="38" t="s">
        <v>4</v>
      </c>
      <c r="N6" s="2"/>
      <c r="O6" s="2"/>
      <c r="P6" s="101"/>
      <c r="Q6" s="150"/>
      <c r="R6" s="131"/>
      <c r="S6" s="21" t="s">
        <v>15</v>
      </c>
      <c r="T6" s="7"/>
      <c r="U6" s="21" t="s">
        <v>16</v>
      </c>
      <c r="V6" s="7"/>
      <c r="W6" s="20" t="s">
        <v>17</v>
      </c>
      <c r="X6" s="119" t="str">
        <f>Y6&amp;Z6&amp;AB6&amp;AC6&amp;AE6&amp;AF6</f>
        <v/>
      </c>
      <c r="Y6" s="1"/>
      <c r="Z6" s="2"/>
      <c r="AA6" s="38" t="s">
        <v>121</v>
      </c>
      <c r="AB6" s="2"/>
      <c r="AC6" s="2"/>
      <c r="AD6" s="38" t="s">
        <v>4</v>
      </c>
      <c r="AE6" s="2"/>
      <c r="AF6" s="2"/>
      <c r="AG6" s="102"/>
      <c r="AH6" s="150"/>
      <c r="AI6" s="131"/>
      <c r="AJ6" s="21" t="s">
        <v>15</v>
      </c>
      <c r="AK6" s="7"/>
      <c r="AL6" s="21" t="s">
        <v>16</v>
      </c>
      <c r="AM6" s="7"/>
      <c r="AN6" s="20" t="s">
        <v>17</v>
      </c>
    </row>
    <row r="7" spans="1:42" s="23" customFormat="1" ht="30.75" customHeight="1" x14ac:dyDescent="0.2">
      <c r="A7" s="17" t="s">
        <v>5</v>
      </c>
      <c r="B7" s="45"/>
      <c r="C7" s="43"/>
      <c r="D7" s="43"/>
      <c r="E7" s="43"/>
      <c r="F7" s="43"/>
      <c r="G7" s="116" t="str">
        <f t="shared" ref="G7:G18" si="0">H7&amp;I7&amp;K7&amp;L7&amp;N7&amp;O7</f>
        <v/>
      </c>
      <c r="H7" s="1"/>
      <c r="I7" s="2"/>
      <c r="J7" s="38" t="s">
        <v>121</v>
      </c>
      <c r="K7" s="2"/>
      <c r="L7" s="2"/>
      <c r="M7" s="39" t="s">
        <v>6</v>
      </c>
      <c r="N7" s="2"/>
      <c r="O7" s="2"/>
      <c r="P7" s="101"/>
      <c r="Q7" s="150"/>
      <c r="R7" s="131"/>
      <c r="S7" s="21" t="s">
        <v>15</v>
      </c>
      <c r="T7" s="7"/>
      <c r="U7" s="21" t="s">
        <v>16</v>
      </c>
      <c r="V7" s="7"/>
      <c r="W7" s="20" t="s">
        <v>17</v>
      </c>
      <c r="X7" s="119" t="str">
        <f t="shared" ref="X7:X18" si="1">Y7&amp;Z7&amp;AB7&amp;AC7&amp;AE7&amp;AF7</f>
        <v/>
      </c>
      <c r="Y7" s="1"/>
      <c r="Z7" s="2"/>
      <c r="AA7" s="38" t="s">
        <v>121</v>
      </c>
      <c r="AB7" s="2"/>
      <c r="AC7" s="2"/>
      <c r="AD7" s="39" t="s">
        <v>4</v>
      </c>
      <c r="AE7" s="2"/>
      <c r="AF7" s="2"/>
      <c r="AG7" s="102"/>
      <c r="AH7" s="150"/>
      <c r="AI7" s="131"/>
      <c r="AJ7" s="21" t="s">
        <v>15</v>
      </c>
      <c r="AK7" s="7"/>
      <c r="AL7" s="21" t="s">
        <v>16</v>
      </c>
      <c r="AM7" s="7"/>
      <c r="AN7" s="20" t="s">
        <v>17</v>
      </c>
    </row>
    <row r="8" spans="1:42" s="23" customFormat="1" ht="30.75" customHeight="1" x14ac:dyDescent="0.2">
      <c r="A8" s="17" t="s">
        <v>5</v>
      </c>
      <c r="B8" s="45"/>
      <c r="C8" s="43"/>
      <c r="D8" s="43"/>
      <c r="E8" s="43"/>
      <c r="F8" s="43"/>
      <c r="G8" s="116" t="str">
        <f t="shared" si="0"/>
        <v/>
      </c>
      <c r="H8" s="1"/>
      <c r="I8" s="2"/>
      <c r="J8" s="38" t="s">
        <v>121</v>
      </c>
      <c r="K8" s="2"/>
      <c r="L8" s="2"/>
      <c r="M8" s="39" t="s">
        <v>4</v>
      </c>
      <c r="N8" s="2"/>
      <c r="O8" s="2"/>
      <c r="P8" s="101"/>
      <c r="Q8" s="150"/>
      <c r="R8" s="131"/>
      <c r="S8" s="21" t="s">
        <v>15</v>
      </c>
      <c r="T8" s="7"/>
      <c r="U8" s="21" t="s">
        <v>16</v>
      </c>
      <c r="V8" s="7"/>
      <c r="W8" s="20" t="s">
        <v>17</v>
      </c>
      <c r="X8" s="119" t="str">
        <f t="shared" si="1"/>
        <v/>
      </c>
      <c r="Y8" s="1"/>
      <c r="Z8" s="2"/>
      <c r="AA8" s="38" t="s">
        <v>121</v>
      </c>
      <c r="AB8" s="2"/>
      <c r="AC8" s="2"/>
      <c r="AD8" s="39" t="s">
        <v>4</v>
      </c>
      <c r="AE8" s="2"/>
      <c r="AF8" s="2"/>
      <c r="AG8" s="102"/>
      <c r="AH8" s="150"/>
      <c r="AI8" s="131"/>
      <c r="AJ8" s="21" t="s">
        <v>15</v>
      </c>
      <c r="AK8" s="7"/>
      <c r="AL8" s="21" t="s">
        <v>16</v>
      </c>
      <c r="AM8" s="7"/>
      <c r="AN8" s="20" t="s">
        <v>17</v>
      </c>
    </row>
    <row r="9" spans="1:42" s="23" customFormat="1" ht="30.75" customHeight="1" x14ac:dyDescent="0.2">
      <c r="A9" s="17" t="s">
        <v>5</v>
      </c>
      <c r="B9" s="45"/>
      <c r="C9" s="43"/>
      <c r="D9" s="43"/>
      <c r="E9" s="43"/>
      <c r="F9" s="43"/>
      <c r="G9" s="116" t="str">
        <f t="shared" si="0"/>
        <v/>
      </c>
      <c r="H9" s="1"/>
      <c r="I9" s="2"/>
      <c r="J9" s="38" t="s">
        <v>121</v>
      </c>
      <c r="K9" s="2"/>
      <c r="L9" s="2"/>
      <c r="M9" s="39" t="s">
        <v>4</v>
      </c>
      <c r="N9" s="2"/>
      <c r="O9" s="2"/>
      <c r="P9" s="101"/>
      <c r="Q9" s="150"/>
      <c r="R9" s="131"/>
      <c r="S9" s="21" t="s">
        <v>15</v>
      </c>
      <c r="T9" s="7"/>
      <c r="U9" s="21" t="s">
        <v>16</v>
      </c>
      <c r="V9" s="7"/>
      <c r="W9" s="20" t="s">
        <v>17</v>
      </c>
      <c r="X9" s="119" t="str">
        <f t="shared" si="1"/>
        <v/>
      </c>
      <c r="Y9" s="1"/>
      <c r="Z9" s="2"/>
      <c r="AA9" s="38" t="s">
        <v>121</v>
      </c>
      <c r="AB9" s="2"/>
      <c r="AC9" s="2"/>
      <c r="AD9" s="39" t="s">
        <v>4</v>
      </c>
      <c r="AE9" s="2"/>
      <c r="AF9" s="2"/>
      <c r="AG9" s="102"/>
      <c r="AH9" s="150"/>
      <c r="AI9" s="131"/>
      <c r="AJ9" s="21" t="s">
        <v>15</v>
      </c>
      <c r="AK9" s="7"/>
      <c r="AL9" s="21" t="s">
        <v>16</v>
      </c>
      <c r="AM9" s="7"/>
      <c r="AN9" s="20" t="s">
        <v>17</v>
      </c>
    </row>
    <row r="10" spans="1:42" s="23" customFormat="1" ht="30.75" customHeight="1" x14ac:dyDescent="0.2">
      <c r="A10" s="17" t="s">
        <v>5</v>
      </c>
      <c r="B10" s="45"/>
      <c r="C10" s="43"/>
      <c r="D10" s="43"/>
      <c r="E10" s="43"/>
      <c r="F10" s="43"/>
      <c r="G10" s="116" t="str">
        <f t="shared" si="0"/>
        <v/>
      </c>
      <c r="H10" s="1"/>
      <c r="I10" s="2"/>
      <c r="J10" s="38" t="s">
        <v>121</v>
      </c>
      <c r="K10" s="2"/>
      <c r="L10" s="2"/>
      <c r="M10" s="39" t="s">
        <v>4</v>
      </c>
      <c r="N10" s="2"/>
      <c r="O10" s="2"/>
      <c r="P10" s="101"/>
      <c r="Q10" s="150"/>
      <c r="R10" s="131"/>
      <c r="S10" s="21" t="s">
        <v>15</v>
      </c>
      <c r="T10" s="7"/>
      <c r="U10" s="21" t="s">
        <v>16</v>
      </c>
      <c r="V10" s="7"/>
      <c r="W10" s="20" t="s">
        <v>17</v>
      </c>
      <c r="X10" s="119" t="str">
        <f t="shared" si="1"/>
        <v/>
      </c>
      <c r="Y10" s="1"/>
      <c r="Z10" s="2"/>
      <c r="AA10" s="38" t="s">
        <v>121</v>
      </c>
      <c r="AB10" s="2"/>
      <c r="AC10" s="2"/>
      <c r="AD10" s="39" t="s">
        <v>4</v>
      </c>
      <c r="AE10" s="2"/>
      <c r="AF10" s="2"/>
      <c r="AG10" s="102"/>
      <c r="AH10" s="150"/>
      <c r="AI10" s="131"/>
      <c r="AJ10" s="21" t="s">
        <v>15</v>
      </c>
      <c r="AK10" s="7"/>
      <c r="AL10" s="21" t="s">
        <v>16</v>
      </c>
      <c r="AM10" s="7"/>
      <c r="AN10" s="20" t="s">
        <v>17</v>
      </c>
    </row>
    <row r="11" spans="1:42" s="23" customFormat="1" ht="30.75" customHeight="1" x14ac:dyDescent="0.2">
      <c r="A11" s="17" t="s">
        <v>5</v>
      </c>
      <c r="B11" s="45"/>
      <c r="C11" s="43"/>
      <c r="D11" s="43"/>
      <c r="E11" s="43"/>
      <c r="F11" s="43"/>
      <c r="G11" s="116" t="str">
        <f t="shared" si="0"/>
        <v/>
      </c>
      <c r="H11" s="1"/>
      <c r="I11" s="2"/>
      <c r="J11" s="38" t="s">
        <v>121</v>
      </c>
      <c r="K11" s="2"/>
      <c r="L11" s="2"/>
      <c r="M11" s="39" t="s">
        <v>4</v>
      </c>
      <c r="N11" s="2"/>
      <c r="O11" s="2"/>
      <c r="P11" s="101"/>
      <c r="Q11" s="150"/>
      <c r="R11" s="131"/>
      <c r="S11" s="21" t="s">
        <v>15</v>
      </c>
      <c r="T11" s="7"/>
      <c r="U11" s="21" t="s">
        <v>16</v>
      </c>
      <c r="V11" s="7"/>
      <c r="W11" s="20" t="s">
        <v>17</v>
      </c>
      <c r="X11" s="119" t="str">
        <f t="shared" si="1"/>
        <v/>
      </c>
      <c r="Y11" s="1"/>
      <c r="Z11" s="2"/>
      <c r="AA11" s="38" t="s">
        <v>121</v>
      </c>
      <c r="AB11" s="2"/>
      <c r="AC11" s="2"/>
      <c r="AD11" s="39" t="s">
        <v>4</v>
      </c>
      <c r="AE11" s="2"/>
      <c r="AF11" s="2"/>
      <c r="AG11" s="102"/>
      <c r="AH11" s="150"/>
      <c r="AI11" s="131"/>
      <c r="AJ11" s="21" t="s">
        <v>15</v>
      </c>
      <c r="AK11" s="7"/>
      <c r="AL11" s="21" t="s">
        <v>16</v>
      </c>
      <c r="AM11" s="7"/>
      <c r="AN11" s="20" t="s">
        <v>17</v>
      </c>
    </row>
    <row r="12" spans="1:42" s="23" customFormat="1" ht="34.5" customHeight="1" x14ac:dyDescent="0.2">
      <c r="A12" s="17" t="s">
        <v>5</v>
      </c>
      <c r="B12" s="45"/>
      <c r="C12" s="43"/>
      <c r="D12" s="43"/>
      <c r="E12" s="43"/>
      <c r="F12" s="43"/>
      <c r="G12" s="116" t="str">
        <f t="shared" si="0"/>
        <v/>
      </c>
      <c r="H12" s="1"/>
      <c r="I12" s="2"/>
      <c r="J12" s="38" t="s">
        <v>121</v>
      </c>
      <c r="K12" s="2"/>
      <c r="L12" s="2"/>
      <c r="M12" s="39" t="s">
        <v>4</v>
      </c>
      <c r="N12" s="2"/>
      <c r="O12" s="2"/>
      <c r="P12" s="101"/>
      <c r="Q12" s="150"/>
      <c r="R12" s="131"/>
      <c r="S12" s="21" t="s">
        <v>15</v>
      </c>
      <c r="T12" s="7"/>
      <c r="U12" s="21" t="s">
        <v>16</v>
      </c>
      <c r="V12" s="7"/>
      <c r="W12" s="20" t="s">
        <v>17</v>
      </c>
      <c r="X12" s="119" t="str">
        <f t="shared" si="1"/>
        <v/>
      </c>
      <c r="Y12" s="1"/>
      <c r="Z12" s="2"/>
      <c r="AA12" s="38" t="s">
        <v>121</v>
      </c>
      <c r="AB12" s="2"/>
      <c r="AC12" s="2"/>
      <c r="AD12" s="39" t="s">
        <v>4</v>
      </c>
      <c r="AE12" s="2"/>
      <c r="AF12" s="2"/>
      <c r="AG12" s="102"/>
      <c r="AH12" s="150"/>
      <c r="AI12" s="131"/>
      <c r="AJ12" s="21" t="s">
        <v>15</v>
      </c>
      <c r="AK12" s="7"/>
      <c r="AL12" s="21" t="s">
        <v>16</v>
      </c>
      <c r="AM12" s="7"/>
      <c r="AN12" s="20" t="s">
        <v>17</v>
      </c>
    </row>
    <row r="13" spans="1:42" s="23" customFormat="1" ht="34.5" customHeight="1" x14ac:dyDescent="0.2">
      <c r="A13" s="17" t="s">
        <v>5</v>
      </c>
      <c r="B13" s="45"/>
      <c r="C13" s="43"/>
      <c r="D13" s="43"/>
      <c r="E13" s="43"/>
      <c r="F13" s="43"/>
      <c r="G13" s="116" t="str">
        <f t="shared" si="0"/>
        <v/>
      </c>
      <c r="H13" s="1"/>
      <c r="I13" s="2"/>
      <c r="J13" s="38" t="s">
        <v>121</v>
      </c>
      <c r="K13" s="2"/>
      <c r="L13" s="2"/>
      <c r="M13" s="39" t="s">
        <v>4</v>
      </c>
      <c r="N13" s="2"/>
      <c r="O13" s="2"/>
      <c r="P13" s="101"/>
      <c r="Q13" s="150"/>
      <c r="R13" s="131"/>
      <c r="S13" s="21" t="s">
        <v>15</v>
      </c>
      <c r="T13" s="7"/>
      <c r="U13" s="21" t="s">
        <v>16</v>
      </c>
      <c r="V13" s="7"/>
      <c r="W13" s="20" t="s">
        <v>17</v>
      </c>
      <c r="X13" s="119" t="str">
        <f t="shared" si="1"/>
        <v/>
      </c>
      <c r="Y13" s="1"/>
      <c r="Z13" s="2"/>
      <c r="AA13" s="38" t="s">
        <v>121</v>
      </c>
      <c r="AB13" s="2"/>
      <c r="AC13" s="2"/>
      <c r="AD13" s="39" t="s">
        <v>4</v>
      </c>
      <c r="AE13" s="2"/>
      <c r="AF13" s="2"/>
      <c r="AG13" s="102"/>
      <c r="AH13" s="150"/>
      <c r="AI13" s="131"/>
      <c r="AJ13" s="21" t="s">
        <v>15</v>
      </c>
      <c r="AK13" s="7"/>
      <c r="AL13" s="21" t="s">
        <v>16</v>
      </c>
      <c r="AM13" s="7"/>
      <c r="AN13" s="20" t="s">
        <v>17</v>
      </c>
    </row>
    <row r="14" spans="1:42" s="23" customFormat="1" ht="34.5" customHeight="1" x14ac:dyDescent="0.2">
      <c r="A14" s="17" t="s">
        <v>5</v>
      </c>
      <c r="B14" s="45"/>
      <c r="C14" s="43"/>
      <c r="D14" s="43"/>
      <c r="E14" s="43"/>
      <c r="F14" s="43"/>
      <c r="G14" s="116" t="str">
        <f t="shared" si="0"/>
        <v/>
      </c>
      <c r="H14" s="1"/>
      <c r="I14" s="2"/>
      <c r="J14" s="38" t="s">
        <v>121</v>
      </c>
      <c r="K14" s="2"/>
      <c r="L14" s="2"/>
      <c r="M14" s="39" t="s">
        <v>4</v>
      </c>
      <c r="N14" s="2"/>
      <c r="O14" s="2"/>
      <c r="P14" s="101"/>
      <c r="Q14" s="150"/>
      <c r="R14" s="131"/>
      <c r="S14" s="21" t="s">
        <v>15</v>
      </c>
      <c r="T14" s="7"/>
      <c r="U14" s="21" t="s">
        <v>16</v>
      </c>
      <c r="V14" s="7"/>
      <c r="W14" s="20" t="s">
        <v>17</v>
      </c>
      <c r="X14" s="119" t="str">
        <f t="shared" si="1"/>
        <v/>
      </c>
      <c r="Y14" s="1"/>
      <c r="Z14" s="2"/>
      <c r="AA14" s="38" t="s">
        <v>121</v>
      </c>
      <c r="AB14" s="2"/>
      <c r="AC14" s="2"/>
      <c r="AD14" s="39" t="s">
        <v>4</v>
      </c>
      <c r="AE14" s="2"/>
      <c r="AF14" s="2"/>
      <c r="AG14" s="102"/>
      <c r="AH14" s="150"/>
      <c r="AI14" s="131"/>
      <c r="AJ14" s="21" t="s">
        <v>15</v>
      </c>
      <c r="AK14" s="7"/>
      <c r="AL14" s="21" t="s">
        <v>16</v>
      </c>
      <c r="AM14" s="7"/>
      <c r="AN14" s="20" t="s">
        <v>17</v>
      </c>
    </row>
    <row r="15" spans="1:42" s="23" customFormat="1" ht="34.5" customHeight="1" x14ac:dyDescent="0.2">
      <c r="A15" s="17" t="s">
        <v>119</v>
      </c>
      <c r="B15" s="45"/>
      <c r="C15" s="43"/>
      <c r="D15" s="43"/>
      <c r="E15" s="43"/>
      <c r="F15" s="43"/>
      <c r="G15" s="116" t="str">
        <f t="shared" si="0"/>
        <v/>
      </c>
      <c r="H15" s="1"/>
      <c r="I15" s="2"/>
      <c r="J15" s="38" t="s">
        <v>121</v>
      </c>
      <c r="K15" s="2"/>
      <c r="L15" s="2"/>
      <c r="M15" s="39" t="s">
        <v>4</v>
      </c>
      <c r="N15" s="2"/>
      <c r="O15" s="2"/>
      <c r="P15" s="101"/>
      <c r="Q15" s="150"/>
      <c r="R15" s="131"/>
      <c r="S15" s="21" t="s">
        <v>15</v>
      </c>
      <c r="T15" s="7"/>
      <c r="U15" s="21" t="s">
        <v>16</v>
      </c>
      <c r="V15" s="7"/>
      <c r="W15" s="20" t="s">
        <v>17</v>
      </c>
      <c r="X15" s="119" t="str">
        <f t="shared" si="1"/>
        <v/>
      </c>
      <c r="Y15" s="1"/>
      <c r="Z15" s="2"/>
      <c r="AA15" s="38" t="s">
        <v>121</v>
      </c>
      <c r="AB15" s="2"/>
      <c r="AC15" s="2"/>
      <c r="AD15" s="39" t="s">
        <v>4</v>
      </c>
      <c r="AE15" s="2"/>
      <c r="AF15" s="2"/>
      <c r="AG15" s="102"/>
      <c r="AH15" s="150"/>
      <c r="AI15" s="131"/>
      <c r="AJ15" s="21" t="s">
        <v>15</v>
      </c>
      <c r="AK15" s="7"/>
      <c r="AL15" s="21" t="s">
        <v>16</v>
      </c>
      <c r="AM15" s="7"/>
      <c r="AN15" s="20" t="s">
        <v>17</v>
      </c>
    </row>
    <row r="16" spans="1:42" s="23" customFormat="1" ht="34.5" customHeight="1" x14ac:dyDescent="0.2">
      <c r="A16" s="17" t="s">
        <v>119</v>
      </c>
      <c r="B16" s="45"/>
      <c r="C16" s="43"/>
      <c r="D16" s="43"/>
      <c r="E16" s="43"/>
      <c r="F16" s="43"/>
      <c r="G16" s="116" t="str">
        <f t="shared" si="0"/>
        <v/>
      </c>
      <c r="H16" s="1"/>
      <c r="I16" s="2"/>
      <c r="J16" s="38" t="s">
        <v>121</v>
      </c>
      <c r="K16" s="2"/>
      <c r="L16" s="2"/>
      <c r="M16" s="39" t="s">
        <v>4</v>
      </c>
      <c r="N16" s="2"/>
      <c r="O16" s="2"/>
      <c r="P16" s="101"/>
      <c r="Q16" s="150"/>
      <c r="R16" s="131"/>
      <c r="S16" s="21" t="s">
        <v>15</v>
      </c>
      <c r="T16" s="7"/>
      <c r="U16" s="21" t="s">
        <v>16</v>
      </c>
      <c r="V16" s="7"/>
      <c r="W16" s="20" t="s">
        <v>17</v>
      </c>
      <c r="X16" s="119" t="str">
        <f t="shared" si="1"/>
        <v/>
      </c>
      <c r="Y16" s="1"/>
      <c r="Z16" s="2"/>
      <c r="AA16" s="38" t="s">
        <v>121</v>
      </c>
      <c r="AB16" s="2"/>
      <c r="AC16" s="2"/>
      <c r="AD16" s="39" t="s">
        <v>4</v>
      </c>
      <c r="AE16" s="2"/>
      <c r="AF16" s="2"/>
      <c r="AG16" s="102"/>
      <c r="AH16" s="150"/>
      <c r="AI16" s="131"/>
      <c r="AJ16" s="21" t="s">
        <v>15</v>
      </c>
      <c r="AK16" s="7"/>
      <c r="AL16" s="21" t="s">
        <v>16</v>
      </c>
      <c r="AM16" s="7"/>
      <c r="AN16" s="20" t="s">
        <v>17</v>
      </c>
    </row>
    <row r="17" spans="1:40" s="23" customFormat="1" ht="34.5" customHeight="1" x14ac:dyDescent="0.2">
      <c r="A17" s="17" t="s">
        <v>119</v>
      </c>
      <c r="B17" s="45"/>
      <c r="C17" s="43"/>
      <c r="D17" s="43"/>
      <c r="E17" s="43"/>
      <c r="F17" s="43"/>
      <c r="G17" s="116" t="str">
        <f t="shared" si="0"/>
        <v/>
      </c>
      <c r="H17" s="1"/>
      <c r="I17" s="2"/>
      <c r="J17" s="38" t="s">
        <v>121</v>
      </c>
      <c r="K17" s="2"/>
      <c r="L17" s="2"/>
      <c r="M17" s="39" t="s">
        <v>4</v>
      </c>
      <c r="N17" s="2"/>
      <c r="O17" s="2"/>
      <c r="P17" s="101"/>
      <c r="Q17" s="150"/>
      <c r="R17" s="131"/>
      <c r="S17" s="21" t="s">
        <v>15</v>
      </c>
      <c r="T17" s="7"/>
      <c r="U17" s="21" t="s">
        <v>16</v>
      </c>
      <c r="V17" s="7"/>
      <c r="W17" s="20" t="s">
        <v>17</v>
      </c>
      <c r="X17" s="119" t="str">
        <f t="shared" si="1"/>
        <v/>
      </c>
      <c r="Y17" s="1"/>
      <c r="Z17" s="2"/>
      <c r="AA17" s="38" t="s">
        <v>121</v>
      </c>
      <c r="AB17" s="2"/>
      <c r="AC17" s="2"/>
      <c r="AD17" s="39" t="s">
        <v>4</v>
      </c>
      <c r="AE17" s="2"/>
      <c r="AF17" s="2"/>
      <c r="AG17" s="102"/>
      <c r="AH17" s="150"/>
      <c r="AI17" s="131"/>
      <c r="AJ17" s="21" t="s">
        <v>15</v>
      </c>
      <c r="AK17" s="7"/>
      <c r="AL17" s="21" t="s">
        <v>16</v>
      </c>
      <c r="AM17" s="7"/>
      <c r="AN17" s="20" t="s">
        <v>17</v>
      </c>
    </row>
    <row r="18" spans="1:40" s="51" customFormat="1" ht="30.75" customHeight="1" x14ac:dyDescent="0.2">
      <c r="A18" s="17" t="s">
        <v>119</v>
      </c>
      <c r="B18" s="45"/>
      <c r="C18" s="43"/>
      <c r="D18" s="43"/>
      <c r="E18" s="43"/>
      <c r="F18" s="43"/>
      <c r="G18" s="117" t="str">
        <f t="shared" si="0"/>
        <v/>
      </c>
      <c r="H18" s="4"/>
      <c r="I18" s="62"/>
      <c r="J18" s="39" t="s">
        <v>121</v>
      </c>
      <c r="K18" s="62"/>
      <c r="L18" s="62"/>
      <c r="M18" s="39" t="s">
        <v>4</v>
      </c>
      <c r="N18" s="62"/>
      <c r="O18" s="98"/>
      <c r="P18" s="101"/>
      <c r="Q18" s="150"/>
      <c r="R18" s="131"/>
      <c r="S18" s="21" t="s">
        <v>15</v>
      </c>
      <c r="T18" s="7"/>
      <c r="U18" s="21" t="s">
        <v>16</v>
      </c>
      <c r="V18" s="7"/>
      <c r="W18" s="20" t="s">
        <v>17</v>
      </c>
      <c r="X18" s="120" t="str">
        <f t="shared" si="1"/>
        <v/>
      </c>
      <c r="Y18" s="4"/>
      <c r="Z18" s="86"/>
      <c r="AA18" s="39" t="s">
        <v>121</v>
      </c>
      <c r="AB18" s="86"/>
      <c r="AC18" s="86"/>
      <c r="AD18" s="39" t="s">
        <v>4</v>
      </c>
      <c r="AE18" s="86"/>
      <c r="AF18" s="98"/>
      <c r="AG18" s="102"/>
      <c r="AH18" s="150"/>
      <c r="AI18" s="131"/>
      <c r="AJ18" s="21" t="s">
        <v>15</v>
      </c>
      <c r="AK18" s="7"/>
      <c r="AL18" s="21" t="s">
        <v>16</v>
      </c>
      <c r="AM18" s="7"/>
      <c r="AN18" s="20" t="s">
        <v>17</v>
      </c>
    </row>
    <row r="19" spans="1:40" s="66" customFormat="1" ht="12.75" customHeight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89"/>
      <c r="M19" s="89"/>
      <c r="N19" s="90"/>
      <c r="O19" s="89"/>
      <c r="P19" s="65"/>
      <c r="Y19" s="89"/>
      <c r="Z19" s="89"/>
      <c r="AA19" s="89"/>
      <c r="AB19" s="89"/>
      <c r="AC19" s="91"/>
      <c r="AD19" s="91"/>
      <c r="AE19" s="91"/>
      <c r="AF19" s="91"/>
      <c r="AG19" s="65"/>
    </row>
    <row r="20" spans="1:40" s="66" customFormat="1" ht="12.7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89"/>
      <c r="M20" s="89"/>
      <c r="N20" s="90"/>
      <c r="O20" s="89"/>
      <c r="P20" s="65"/>
      <c r="Y20" s="89"/>
      <c r="Z20" s="89"/>
      <c r="AA20" s="89"/>
      <c r="AB20" s="89"/>
      <c r="AC20" s="91"/>
      <c r="AD20" s="91"/>
      <c r="AE20" s="91"/>
      <c r="AF20" s="91"/>
      <c r="AG20" s="65"/>
    </row>
    <row r="21" spans="1:40" s="53" customFormat="1" ht="15.75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52"/>
      <c r="Y21" s="92"/>
      <c r="Z21" s="92"/>
      <c r="AA21" s="92"/>
      <c r="AB21" s="92"/>
      <c r="AC21" s="92"/>
      <c r="AD21" s="92"/>
      <c r="AE21" s="92"/>
      <c r="AF21" s="92"/>
      <c r="AG21" s="52"/>
    </row>
    <row r="22" spans="1:40" s="25" customFormat="1" ht="30" customHeight="1" x14ac:dyDescent="0.15">
      <c r="A22" s="135" t="s">
        <v>36</v>
      </c>
      <c r="B22" s="135"/>
      <c r="C22" s="153" t="str">
        <f>IF(様式Ⅰ出場権利審査対象者8名!C26="","",様式Ⅰ出場権利審査対象者8名!C26)</f>
        <v/>
      </c>
      <c r="D22" s="153"/>
      <c r="E22" s="153"/>
      <c r="F22" s="33" t="s">
        <v>11</v>
      </c>
      <c r="Z22" s="41"/>
      <c r="AA22" s="152"/>
      <c r="AB22" s="152"/>
      <c r="AC22" s="152"/>
      <c r="AD22" s="152"/>
      <c r="AE22" s="152"/>
      <c r="AF22" s="152"/>
      <c r="AG22" s="152"/>
    </row>
    <row r="23" spans="1:40" s="25" customFormat="1" ht="30" customHeight="1" x14ac:dyDescent="0.15">
      <c r="A23" s="135" t="s">
        <v>9</v>
      </c>
      <c r="B23" s="135"/>
      <c r="C23" s="154" t="str">
        <f>IF(様式Ⅰ出場権利審査対象者8名!C27="","",様式Ⅰ出場権利審査対象者8名!C27)</f>
        <v/>
      </c>
      <c r="D23" s="154"/>
      <c r="E23" s="154"/>
      <c r="F23" s="48" t="s">
        <v>11</v>
      </c>
      <c r="P23" s="42"/>
      <c r="Z23" s="42"/>
      <c r="AA23" s="42"/>
      <c r="AB23" s="42"/>
      <c r="AC23" s="42"/>
      <c r="AD23" s="42"/>
      <c r="AE23" s="42"/>
      <c r="AF23" s="42"/>
      <c r="AG23" s="42"/>
    </row>
    <row r="24" spans="1:40" s="25" customFormat="1" ht="30" customHeight="1" x14ac:dyDescent="0.15">
      <c r="A24" s="137" t="s">
        <v>137</v>
      </c>
      <c r="B24" s="137"/>
      <c r="C24" s="153" t="str">
        <f>IF(様式Ⅰ出場権利審査対象者8名!C28="","",様式Ⅰ出場権利審査対象者8名!C28)</f>
        <v/>
      </c>
      <c r="D24" s="153"/>
      <c r="E24" s="153"/>
      <c r="F24" s="153"/>
      <c r="G24" s="28"/>
      <c r="Z24" s="41"/>
      <c r="AA24" s="99"/>
      <c r="AB24" s="99"/>
      <c r="AC24" s="99"/>
      <c r="AD24" s="99"/>
      <c r="AE24" s="99"/>
      <c r="AF24" s="99"/>
      <c r="AG24" s="99"/>
    </row>
    <row r="25" spans="1:40" s="25" customFormat="1" ht="30" customHeight="1" x14ac:dyDescent="0.15">
      <c r="A25" s="136" t="s">
        <v>138</v>
      </c>
      <c r="B25" s="136"/>
      <c r="C25" s="153" t="str">
        <f>IF(様式Ⅰ出場権利審査対象者8名!C29="","",様式Ⅰ出場権利審査対象者8名!C29)</f>
        <v/>
      </c>
      <c r="D25" s="153"/>
      <c r="E25" s="153"/>
      <c r="F25" s="153"/>
      <c r="G25" s="28"/>
      <c r="Z25" s="41"/>
      <c r="AA25" s="99"/>
      <c r="AB25" s="99"/>
      <c r="AC25" s="99"/>
      <c r="AD25" s="99"/>
      <c r="AE25" s="99"/>
      <c r="AF25" s="99"/>
      <c r="AG25" s="99"/>
    </row>
    <row r="26" spans="1:40" s="25" customFormat="1" ht="30" customHeight="1" x14ac:dyDescent="0.15">
      <c r="A26" s="136" t="s">
        <v>31</v>
      </c>
      <c r="B26" s="136"/>
      <c r="C26" s="35" t="s">
        <v>12</v>
      </c>
      <c r="D26" s="112" t="str">
        <f>IF(様式Ⅰ出場権利審査対象者8名!D30="","",様式Ⅰ出場権利審査対象者8名!D30)</f>
        <v/>
      </c>
      <c r="E26" s="47"/>
      <c r="F26" s="47"/>
      <c r="G26" s="47"/>
      <c r="H26" s="42"/>
    </row>
    <row r="27" spans="1:40" s="25" customFormat="1" ht="30" customHeight="1" x14ac:dyDescent="0.15">
      <c r="A27" s="136" t="s">
        <v>37</v>
      </c>
      <c r="B27" s="136"/>
      <c r="C27" s="153" t="str">
        <f>IF(様式Ⅰ出場権利審査対象者8名!C31="","",様式Ⅰ出場権利審査対象者8名!C31)</f>
        <v/>
      </c>
      <c r="D27" s="153"/>
      <c r="E27" s="153"/>
      <c r="F27" s="153"/>
      <c r="G27" s="153"/>
      <c r="H27" s="113"/>
    </row>
    <row r="28" spans="1:40" s="25" customFormat="1" ht="30" customHeight="1" x14ac:dyDescent="0.2">
      <c r="A28" s="136" t="s">
        <v>39</v>
      </c>
      <c r="B28" s="136"/>
      <c r="C28" s="154" t="str">
        <f>IF(様式Ⅰ出場権利審査対象者8名!C31="","",様式Ⅰ出場権利審査対象者8名!C32)</f>
        <v/>
      </c>
      <c r="D28" s="154"/>
      <c r="E28" s="154"/>
      <c r="F28" s="154"/>
      <c r="G28" s="154"/>
      <c r="H28" s="113"/>
      <c r="I28" s="49"/>
      <c r="J28" s="49"/>
      <c r="K28" s="49"/>
      <c r="L28" s="49"/>
      <c r="M28" s="49"/>
      <c r="N28" s="56"/>
      <c r="O28" s="49"/>
      <c r="P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40" s="25" customFormat="1" ht="30" customHeight="1" x14ac:dyDescent="0.2">
      <c r="A29" s="136" t="s">
        <v>117</v>
      </c>
      <c r="B29" s="136"/>
      <c r="C29" s="155" t="str">
        <f>IF(様式Ⅰ出場権利審査対象者8名!C33="","",様式Ⅰ出場権利審査対象者8名!C33)</f>
        <v/>
      </c>
      <c r="D29" s="155"/>
      <c r="E29" s="155"/>
      <c r="F29" s="155"/>
      <c r="G29" s="155"/>
      <c r="H29" s="114"/>
      <c r="I29" s="49"/>
      <c r="J29" s="49"/>
      <c r="K29" s="49"/>
      <c r="L29" s="49"/>
      <c r="M29" s="49"/>
      <c r="N29" s="49"/>
      <c r="O29" s="49"/>
      <c r="P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40" s="25" customFormat="1" ht="30" customHeight="1" x14ac:dyDescent="0.15">
      <c r="A30" s="136" t="s">
        <v>10</v>
      </c>
      <c r="B30" s="136"/>
      <c r="C30" s="87" t="s">
        <v>14</v>
      </c>
      <c r="D30" s="154" t="str">
        <f>IF(様式Ⅰ出場権利審査対象者8名!D34="","",様式Ⅰ出場権利審査対象者8名!D34)</f>
        <v/>
      </c>
      <c r="E30" s="154"/>
      <c r="F30" s="154"/>
      <c r="G30" s="154"/>
      <c r="H30" s="134" t="s">
        <v>118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  <row r="31" spans="1:40" ht="29.25" customHeight="1" x14ac:dyDescent="0.2">
      <c r="A31" s="136"/>
      <c r="B31" s="136"/>
      <c r="C31" s="87" t="s">
        <v>32</v>
      </c>
      <c r="D31" s="156" t="str">
        <f>IF(様式Ⅰ出場権利審査対象者8名!D35="","",様式Ⅰ出場権利審査対象者8名!D35)</f>
        <v/>
      </c>
      <c r="E31" s="156"/>
      <c r="F31" s="156"/>
      <c r="G31" s="156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</row>
    <row r="32" spans="1:40" ht="24.75" customHeight="1" x14ac:dyDescent="0.2">
      <c r="C32" s="121" t="s">
        <v>106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ht="33.75" customHeight="1" x14ac:dyDescent="0.15"/>
  </sheetData>
  <sheetProtection password="EA1E" sheet="1" selectLockedCells="1"/>
  <mergeCells count="58">
    <mergeCell ref="A29:B29"/>
    <mergeCell ref="A22:B22"/>
    <mergeCell ref="A26:B26"/>
    <mergeCell ref="A27:B27"/>
    <mergeCell ref="A23:B23"/>
    <mergeCell ref="A28:B28"/>
    <mergeCell ref="C22:E22"/>
    <mergeCell ref="C23:E23"/>
    <mergeCell ref="AH1:AM1"/>
    <mergeCell ref="AH15:AI15"/>
    <mergeCell ref="AH16:AI16"/>
    <mergeCell ref="AH14:AI14"/>
    <mergeCell ref="B1:D1"/>
    <mergeCell ref="A2:AN2"/>
    <mergeCell ref="AG3:AN3"/>
    <mergeCell ref="A5:B5"/>
    <mergeCell ref="H5:O5"/>
    <mergeCell ref="AH5:AN5"/>
    <mergeCell ref="AH12:AI12"/>
    <mergeCell ref="AH13:AI13"/>
    <mergeCell ref="AH6:AI6"/>
    <mergeCell ref="AH7:AI7"/>
    <mergeCell ref="Y5:AF5"/>
    <mergeCell ref="AH8:AI8"/>
    <mergeCell ref="AH9:AI9"/>
    <mergeCell ref="AH10:AI10"/>
    <mergeCell ref="AH11:AI11"/>
    <mergeCell ref="AH17:AI17"/>
    <mergeCell ref="AA22:AG22"/>
    <mergeCell ref="AH18:AI18"/>
    <mergeCell ref="C32:Z32"/>
    <mergeCell ref="A30:B30"/>
    <mergeCell ref="A31:B31"/>
    <mergeCell ref="A24:B24"/>
    <mergeCell ref="C24:F24"/>
    <mergeCell ref="A25:B25"/>
    <mergeCell ref="C25:F25"/>
    <mergeCell ref="C27:G27"/>
    <mergeCell ref="C28:G28"/>
    <mergeCell ref="C29:G29"/>
    <mergeCell ref="D30:G30"/>
    <mergeCell ref="D31:G31"/>
    <mergeCell ref="H30:AG31"/>
    <mergeCell ref="Q1:V1"/>
    <mergeCell ref="Q6:R6"/>
    <mergeCell ref="Q7:R7"/>
    <mergeCell ref="Q8:R8"/>
    <mergeCell ref="Q9:R9"/>
    <mergeCell ref="Q15:R15"/>
    <mergeCell ref="Q16:R16"/>
    <mergeCell ref="Q17:R17"/>
    <mergeCell ref="Q18:R18"/>
    <mergeCell ref="Q5:W5"/>
    <mergeCell ref="Q10:R10"/>
    <mergeCell ref="Q11:R11"/>
    <mergeCell ref="Q12:R12"/>
    <mergeCell ref="Q13:R13"/>
    <mergeCell ref="Q14:R14"/>
  </mergeCells>
  <phoneticPr fontId="1"/>
  <dataValidations count="11">
    <dataValidation type="list" allowBlank="1" showInputMessage="1" showErrorMessage="1" sqref="AA20" xr:uid="{00000000-0002-0000-0100-000000000000}">
      <formula1>期日</formula1>
    </dataValidation>
    <dataValidation type="list" allowBlank="1" showInputMessage="1" showErrorMessage="1" sqref="E6:E18" xr:uid="{00000000-0002-0000-0100-000001000000}">
      <formula1>登録陸協</formula1>
    </dataValidation>
    <dataValidation imeMode="halfKatakana" allowBlank="1" showInputMessage="1" showErrorMessage="1" sqref="D6:D18" xr:uid="{00000000-0002-0000-0100-000002000000}"/>
    <dataValidation imeMode="off" allowBlank="1" showInputMessage="1" showErrorMessage="1" sqref="B6:B18 H28:H29 D26 C28:C29 D31" xr:uid="{00000000-0002-0000-0100-000003000000}"/>
    <dataValidation imeMode="hiragana" allowBlank="1" showInputMessage="1" showErrorMessage="1" sqref="AG6:AG18 C6:C18 P6:P18 D30 C22:C25 F22:F23 D24:G25" xr:uid="{00000000-0002-0000-0100-000004000000}"/>
    <dataValidation type="list" imeMode="off" allowBlank="1" showInputMessage="1" showErrorMessage="1" sqref="F6:F18" xr:uid="{00000000-0002-0000-0100-000005000000}">
      <formula1>学年</formula1>
    </dataValidation>
    <dataValidation type="whole" imeMode="halfAlpha" allowBlank="1" showInputMessage="1" showErrorMessage="1" sqref="Y6:Y18" xr:uid="{00000000-0002-0000-0100-000006000000}">
      <formula1>1</formula1>
      <formula2>4</formula2>
    </dataValidation>
    <dataValidation type="whole" imeMode="halfAlpha" allowBlank="1" showInputMessage="1" showErrorMessage="1" sqref="L6:L18 I6:I18 AE6:AF18 AC6:AC18 Z6:Z18 N6:O18" xr:uid="{00000000-0002-0000-0100-000007000000}">
      <formula1>0</formula1>
      <formula2>9</formula2>
    </dataValidation>
    <dataValidation type="whole" imeMode="halfAlpha" allowBlank="1" showInputMessage="1" showErrorMessage="1" sqref="K6:K18 AB6:AB18" xr:uid="{00000000-0002-0000-0100-000008000000}">
      <formula1>0</formula1>
      <formula2>5</formula2>
    </dataValidation>
    <dataValidation type="list" allowBlank="1" showInputMessage="1" showErrorMessage="1" sqref="AH6:AI18 Q6:R18" xr:uid="{EB406FD0-B907-484B-994B-09C88B41ACF5}">
      <formula1>年号</formula1>
    </dataValidation>
    <dataValidation type="whole" imeMode="halfAlpha" allowBlank="1" showInputMessage="1" showErrorMessage="1" sqref="H6:H18" xr:uid="{1E17CE36-7814-473F-BD0B-127F7831205D}">
      <formula1>1</formula1>
      <formula2>1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  <rowBreaks count="1" manualBreakCount="1">
    <brk id="32" max="2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 xr:uid="{00000000-0002-0000-0100-000009000000}">
          <x14:formula1>
            <xm:f>リスト!$D$2:$D$13</xm:f>
          </x14:formula1>
          <xm:sqref>AK6:AK18 T6:T18</xm:sqref>
        </x14:dataValidation>
        <x14:dataValidation type="list" imeMode="off" allowBlank="1" showInputMessage="1" showErrorMessage="1" xr:uid="{00000000-0002-0000-0100-00000A000000}">
          <x14:formula1>
            <xm:f>リスト!$E$2:$E$32</xm:f>
          </x14:formula1>
          <xm:sqref>AM6:AM18 V6:V18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7"/>
  <sheetViews>
    <sheetView view="pageBreakPreview" zoomScale="85" zoomScaleNormal="68" zoomScaleSheetLayoutView="85" workbookViewId="0">
      <selection activeCell="B2" sqref="B2:G3"/>
    </sheetView>
  </sheetViews>
  <sheetFormatPr defaultRowHeight="13.5" x14ac:dyDescent="0.15"/>
  <cols>
    <col min="1" max="1" width="2.75" style="68" customWidth="1"/>
    <col min="2" max="2" width="12.125" style="68" customWidth="1"/>
    <col min="3" max="3" width="33" style="68" customWidth="1"/>
    <col min="4" max="4" width="15.5" style="68" customWidth="1"/>
    <col min="5" max="5" width="9.625" style="68" customWidth="1"/>
    <col min="6" max="6" width="12.125" style="68" customWidth="1"/>
    <col min="7" max="7" width="33" style="68" customWidth="1"/>
    <col min="8" max="8" width="3.875" style="68" customWidth="1"/>
    <col min="9" max="16384" width="9" style="55"/>
  </cols>
  <sheetData>
    <row r="1" spans="1:12" ht="21" x14ac:dyDescent="0.2">
      <c r="B1" s="69"/>
      <c r="C1" s="69"/>
      <c r="D1" s="69"/>
      <c r="E1" s="69"/>
      <c r="F1" s="69"/>
      <c r="G1" s="70" t="s">
        <v>30</v>
      </c>
    </row>
    <row r="2" spans="1:12" ht="23.25" customHeight="1" x14ac:dyDescent="0.2">
      <c r="B2" s="158" t="s">
        <v>149</v>
      </c>
      <c r="C2" s="158"/>
      <c r="D2" s="158"/>
      <c r="E2" s="158"/>
      <c r="F2" s="158"/>
      <c r="G2" s="158"/>
      <c r="H2" s="109"/>
    </row>
    <row r="3" spans="1:12" ht="23.25" customHeight="1" x14ac:dyDescent="0.15">
      <c r="B3" s="158"/>
      <c r="C3" s="158"/>
      <c r="D3" s="158"/>
      <c r="E3" s="158"/>
      <c r="F3" s="158"/>
      <c r="G3" s="158"/>
    </row>
    <row r="4" spans="1:12" ht="55.5" x14ac:dyDescent="0.5">
      <c r="B4" s="161"/>
      <c r="C4" s="161"/>
      <c r="D4" s="161"/>
      <c r="E4" s="161"/>
      <c r="F4" s="161"/>
      <c r="G4" s="161"/>
    </row>
    <row r="5" spans="1:12" ht="41.25" customHeight="1" x14ac:dyDescent="0.2">
      <c r="B5" s="160" t="s">
        <v>110</v>
      </c>
      <c r="C5" s="160"/>
      <c r="E5" s="160" t="s">
        <v>111</v>
      </c>
      <c r="F5" s="160"/>
      <c r="G5" s="160"/>
    </row>
    <row r="6" spans="1:12" s="57" customFormat="1" ht="36.75" x14ac:dyDescent="0.25">
      <c r="A6" s="71"/>
      <c r="B6" s="110" t="s">
        <v>148</v>
      </c>
      <c r="C6" s="73" t="s" ph="1">
        <v>130</v>
      </c>
      <c r="D6" s="74" t="s">
        <v>112</v>
      </c>
      <c r="E6" s="75"/>
      <c r="F6" s="72" t="s">
        <v>148</v>
      </c>
      <c r="G6" s="73" t="s" ph="1">
        <v>131</v>
      </c>
      <c r="H6" s="71" ph="1"/>
    </row>
    <row r="7" spans="1:12" s="57" customFormat="1" ht="17.25" customHeight="1" x14ac:dyDescent="0.25">
      <c r="A7" s="71"/>
      <c r="B7" s="162"/>
      <c r="C7" s="73" ph="1"/>
      <c r="D7" s="74"/>
      <c r="E7" s="162" t="s">
        <v>28</v>
      </c>
      <c r="F7" s="162"/>
      <c r="G7" s="73" ph="1"/>
      <c r="H7" s="71" ph="1"/>
    </row>
    <row r="8" spans="1:12" s="57" customFormat="1" ht="41.25" customHeight="1" x14ac:dyDescent="0.2">
      <c r="A8" s="71"/>
      <c r="B8" s="163"/>
      <c r="C8" s="72"/>
      <c r="D8" s="74" t="s">
        <v>38</v>
      </c>
      <c r="E8" s="163"/>
      <c r="F8" s="163"/>
      <c r="G8" s="72"/>
      <c r="H8" s="71"/>
      <c r="L8" s="59"/>
    </row>
    <row r="9" spans="1:12" s="57" customFormat="1" ht="17.25" customHeight="1" x14ac:dyDescent="0.2">
      <c r="A9" s="71"/>
      <c r="B9" s="162"/>
      <c r="C9" s="72"/>
      <c r="D9" s="74"/>
      <c r="E9" s="162" t="s">
        <v>28</v>
      </c>
      <c r="F9" s="162"/>
      <c r="G9" s="72"/>
      <c r="H9" s="71"/>
      <c r="L9" s="59"/>
    </row>
    <row r="10" spans="1:12" s="57" customFormat="1" ht="41.25" customHeight="1" x14ac:dyDescent="0.2">
      <c r="A10" s="71"/>
      <c r="B10" s="163"/>
      <c r="C10" s="72"/>
      <c r="D10" s="74" t="s">
        <v>38</v>
      </c>
      <c r="E10" s="163"/>
      <c r="F10" s="163"/>
      <c r="G10" s="72"/>
      <c r="H10" s="71"/>
    </row>
    <row r="11" spans="1:12" ht="22.5" customHeight="1" x14ac:dyDescent="0.15"/>
    <row r="12" spans="1:12" s="57" customFormat="1" ht="40.5" customHeight="1" x14ac:dyDescent="0.2">
      <c r="A12" s="71"/>
      <c r="B12" s="76"/>
      <c r="C12" s="77"/>
      <c r="D12" s="77"/>
      <c r="E12" s="78" t="s">
        <v>93</v>
      </c>
      <c r="F12" s="78"/>
      <c r="G12" s="79"/>
      <c r="H12" s="79" t="s">
        <v>92</v>
      </c>
    </row>
    <row r="13" spans="1:12" s="57" customFormat="1" ht="40.5" customHeight="1" x14ac:dyDescent="0.2">
      <c r="A13" s="71"/>
      <c r="B13" s="71"/>
      <c r="C13" s="77"/>
      <c r="D13" s="77"/>
      <c r="E13" s="80" t="s">
        <v>94</v>
      </c>
      <c r="F13" s="80"/>
      <c r="G13" s="81"/>
      <c r="H13" s="81" t="s">
        <v>92</v>
      </c>
    </row>
    <row r="14" spans="1:12" ht="18.75" customHeight="1" x14ac:dyDescent="0.15"/>
    <row r="15" spans="1:12" s="58" customFormat="1" ht="45.75" customHeight="1" x14ac:dyDescent="0.2">
      <c r="A15" s="82"/>
      <c r="B15" s="164" t="s">
        <v>152</v>
      </c>
      <c r="C15" s="164"/>
      <c r="D15" s="164"/>
      <c r="E15" s="164"/>
      <c r="F15" s="164"/>
      <c r="G15" s="164"/>
      <c r="H15" s="82"/>
    </row>
    <row r="16" spans="1:12" s="58" customFormat="1" ht="17.25" x14ac:dyDescent="0.2">
      <c r="A16" s="82"/>
      <c r="B16" s="82"/>
      <c r="C16" s="82"/>
      <c r="D16" s="82"/>
      <c r="E16" s="82"/>
      <c r="F16" s="82"/>
      <c r="G16" s="82"/>
      <c r="H16" s="82"/>
    </row>
    <row r="17" spans="1:8" s="58" customFormat="1" ht="30" customHeight="1" x14ac:dyDescent="0.25">
      <c r="A17" s="82"/>
      <c r="B17" s="82"/>
      <c r="C17" s="82"/>
      <c r="D17" s="82"/>
      <c r="E17" s="159" t="s">
        <v>108</v>
      </c>
      <c r="F17" s="159"/>
      <c r="G17" s="159"/>
      <c r="H17" s="159"/>
    </row>
  </sheetData>
  <sheetProtection password="EA1E" sheet="1" selectLockedCells="1" selectUnlockedCells="1"/>
  <mergeCells count="12">
    <mergeCell ref="B2:G3"/>
    <mergeCell ref="E17:H17"/>
    <mergeCell ref="E5:G5"/>
    <mergeCell ref="B5:C5"/>
    <mergeCell ref="B4:G4"/>
    <mergeCell ref="B7:B8"/>
    <mergeCell ref="B9:B10"/>
    <mergeCell ref="E7:E8"/>
    <mergeCell ref="E9:E10"/>
    <mergeCell ref="F7:F8"/>
    <mergeCell ref="F9:F10"/>
    <mergeCell ref="B15:G15"/>
  </mergeCells>
  <phoneticPr fontId="2" type="Hiragana"/>
  <dataValidations count="3">
    <dataValidation imeMode="halfAlpha" allowBlank="1" showInputMessage="1" showErrorMessage="1" sqref="F9 B9" xr:uid="{00000000-0002-0000-0200-000000000000}"/>
    <dataValidation imeMode="hiragana" allowBlank="1" showInputMessage="1" showErrorMessage="1" sqref="C10 G12:G13 C8 G8 G10" xr:uid="{00000000-0002-0000-0200-000001000000}"/>
    <dataValidation imeMode="halfKatakana" allowBlank="1" showInputMessage="1" showErrorMessage="1" sqref="G7 G9 C7 C9" xr:uid="{00000000-0002-0000-0200-000002000000}"/>
  </dataValidations>
  <printOptions horizontalCentered="1"/>
  <pageMargins left="0.78740157480314965" right="0.78740157480314965" top="0.98425196850393704" bottom="0.57999999999999996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CA46-30EC-4DE6-90FF-F19E45CCB75B}">
  <sheetPr>
    <tabColor rgb="FF00B050"/>
  </sheetPr>
  <dimension ref="A1:J8"/>
  <sheetViews>
    <sheetView workbookViewId="0">
      <selection activeCell="B3" sqref="B3:E3"/>
    </sheetView>
  </sheetViews>
  <sheetFormatPr defaultRowHeight="13.5" x14ac:dyDescent="0.15"/>
  <cols>
    <col min="1" max="1" width="11.125" style="93" bestFit="1" customWidth="1"/>
  </cols>
  <sheetData>
    <row r="1" spans="1:10" x14ac:dyDescent="0.15">
      <c r="A1" s="171" t="s">
        <v>134</v>
      </c>
      <c r="B1" s="171"/>
      <c r="C1" s="171"/>
      <c r="D1" s="171"/>
      <c r="E1" s="171"/>
      <c r="F1" s="171"/>
      <c r="G1" s="171"/>
      <c r="H1" s="171"/>
      <c r="I1" s="171"/>
    </row>
    <row r="2" spans="1:10" ht="14.25" thickBot="1" x14ac:dyDescent="0.2">
      <c r="A2" s="171"/>
      <c r="B2" s="171"/>
      <c r="C2" s="171"/>
      <c r="D2" s="171"/>
      <c r="E2" s="171"/>
      <c r="F2" s="171"/>
      <c r="G2" s="171"/>
      <c r="H2" s="171"/>
      <c r="I2" s="171"/>
    </row>
    <row r="3" spans="1:10" ht="28.5" customHeight="1" x14ac:dyDescent="0.15">
      <c r="A3" s="95" t="s">
        <v>132</v>
      </c>
      <c r="B3" s="172"/>
      <c r="C3" s="173"/>
      <c r="D3" s="173"/>
      <c r="E3" s="173"/>
      <c r="F3" s="172"/>
      <c r="G3" s="173"/>
      <c r="H3" s="173"/>
      <c r="I3" s="174"/>
    </row>
    <row r="4" spans="1:10" ht="28.5" customHeight="1" x14ac:dyDescent="0.15">
      <c r="A4" s="96" t="s">
        <v>133</v>
      </c>
      <c r="B4" s="168"/>
      <c r="C4" s="169"/>
      <c r="D4" s="169"/>
      <c r="E4" s="169"/>
      <c r="F4" s="168"/>
      <c r="G4" s="169"/>
      <c r="H4" s="169"/>
      <c r="I4" s="170"/>
    </row>
    <row r="5" spans="1:10" ht="28.5" customHeight="1" x14ac:dyDescent="0.15">
      <c r="A5" s="96" t="s">
        <v>135</v>
      </c>
      <c r="B5" s="168"/>
      <c r="C5" s="169"/>
      <c r="D5" s="169"/>
      <c r="E5" s="169"/>
      <c r="F5" s="168"/>
      <c r="G5" s="169"/>
      <c r="H5" s="169"/>
      <c r="I5" s="170"/>
      <c r="J5" s="94"/>
    </row>
    <row r="6" spans="1:10" ht="28.5" customHeight="1" thickBot="1" x14ac:dyDescent="0.2">
      <c r="A6" s="97" t="s">
        <v>136</v>
      </c>
      <c r="B6" s="165"/>
      <c r="C6" s="166"/>
      <c r="D6" s="166"/>
      <c r="E6" s="166"/>
      <c r="F6" s="165"/>
      <c r="G6" s="166"/>
      <c r="H6" s="166"/>
      <c r="I6" s="167"/>
      <c r="J6" s="94"/>
    </row>
    <row r="7" spans="1:10" ht="27" customHeight="1" x14ac:dyDescent="0.15">
      <c r="J7" s="94"/>
    </row>
    <row r="8" spans="1:10" ht="27" customHeight="1" x14ac:dyDescent="0.15">
      <c r="J8" s="94"/>
    </row>
  </sheetData>
  <sheetProtection password="EA1E" sheet="1" objects="1" scenarios="1" selectLockedCells="1"/>
  <mergeCells count="9">
    <mergeCell ref="B6:E6"/>
    <mergeCell ref="F6:I6"/>
    <mergeCell ref="B5:E5"/>
    <mergeCell ref="F5:I5"/>
    <mergeCell ref="A1:I2"/>
    <mergeCell ref="B4:E4"/>
    <mergeCell ref="F4:I4"/>
    <mergeCell ref="B3:E3"/>
    <mergeCell ref="F3:I3"/>
  </mergeCells>
  <phoneticPr fontId="1"/>
  <dataValidations count="1">
    <dataValidation allowBlank="1" showInputMessage="1" showErrorMessage="1" prompt="コーチについては、_x000a_最大2名までの入力が可能です。" sqref="B4 F4" xr:uid="{AE3E28E3-1F0F-498E-BB6E-12EAE6745A54}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zoomScale="85" zoomScaleNormal="75" workbookViewId="0"/>
  </sheetViews>
  <sheetFormatPr defaultColWidth="12.875" defaultRowHeight="16.5" customHeight="1" x14ac:dyDescent="0.15"/>
  <cols>
    <col min="1" max="1" width="13.125" style="54" bestFit="1" customWidth="1"/>
    <col min="2" max="16384" width="12.875" style="54"/>
  </cols>
  <sheetData>
    <row r="1" spans="1:6" ht="16.5" customHeight="1" x14ac:dyDescent="0.15">
      <c r="A1" s="54" t="s">
        <v>40</v>
      </c>
      <c r="B1" s="54" t="s">
        <v>41</v>
      </c>
      <c r="C1" s="54" t="s">
        <v>95</v>
      </c>
      <c r="D1" s="54" t="s">
        <v>114</v>
      </c>
      <c r="E1" s="54" t="s">
        <v>115</v>
      </c>
      <c r="F1" s="54" t="s">
        <v>116</v>
      </c>
    </row>
    <row r="2" spans="1:6" ht="16.5" customHeight="1" x14ac:dyDescent="0.15">
      <c r="A2" s="55" t="s">
        <v>80</v>
      </c>
      <c r="B2" s="54" t="s">
        <v>113</v>
      </c>
      <c r="C2" s="61">
        <v>1</v>
      </c>
      <c r="D2" s="61">
        <v>1</v>
      </c>
      <c r="E2" s="61">
        <v>1</v>
      </c>
      <c r="F2" s="54" t="s">
        <v>139</v>
      </c>
    </row>
    <row r="3" spans="1:6" ht="16.5" customHeight="1" x14ac:dyDescent="0.15">
      <c r="A3" s="55" t="s">
        <v>44</v>
      </c>
      <c r="B3" s="54" t="s">
        <v>147</v>
      </c>
      <c r="C3" s="61">
        <v>2</v>
      </c>
      <c r="D3" s="61">
        <v>2</v>
      </c>
      <c r="E3" s="61">
        <v>2</v>
      </c>
      <c r="F3" s="54" t="s">
        <v>140</v>
      </c>
    </row>
    <row r="4" spans="1:6" ht="16.5" customHeight="1" x14ac:dyDescent="0.15">
      <c r="A4" s="55" t="s">
        <v>43</v>
      </c>
      <c r="C4" s="61">
        <v>3</v>
      </c>
      <c r="D4" s="61">
        <v>3</v>
      </c>
      <c r="E4" s="61">
        <v>3</v>
      </c>
      <c r="F4" s="54" t="s">
        <v>141</v>
      </c>
    </row>
    <row r="5" spans="1:6" ht="16.5" customHeight="1" x14ac:dyDescent="0.15">
      <c r="A5" s="55" t="s">
        <v>45</v>
      </c>
      <c r="C5" s="61">
        <v>4</v>
      </c>
      <c r="D5" s="61">
        <v>4</v>
      </c>
      <c r="E5" s="61">
        <v>4</v>
      </c>
      <c r="F5" s="54" t="s">
        <v>142</v>
      </c>
    </row>
    <row r="6" spans="1:6" ht="16.5" customHeight="1" x14ac:dyDescent="0.15">
      <c r="A6" s="55" t="s">
        <v>46</v>
      </c>
      <c r="B6" s="54" ph="1"/>
      <c r="C6" s="61">
        <v>5</v>
      </c>
      <c r="D6" s="61">
        <v>5</v>
      </c>
      <c r="E6" s="61">
        <v>5</v>
      </c>
      <c r="F6" s="54" t="s">
        <v>143</v>
      </c>
    </row>
    <row r="7" spans="1:6" ht="16.5" customHeight="1" x14ac:dyDescent="0.15">
      <c r="A7" s="55" t="s">
        <v>47</v>
      </c>
      <c r="C7" s="61">
        <v>6</v>
      </c>
      <c r="D7" s="61">
        <v>6</v>
      </c>
      <c r="E7" s="61">
        <v>6</v>
      </c>
      <c r="F7" s="54" t="s">
        <v>144</v>
      </c>
    </row>
    <row r="8" spans="1:6" ht="16.5" customHeight="1" x14ac:dyDescent="0.15">
      <c r="A8" s="55" t="s">
        <v>48</v>
      </c>
      <c r="C8" s="61">
        <v>7</v>
      </c>
      <c r="D8" s="61">
        <v>7</v>
      </c>
      <c r="E8" s="61">
        <v>7</v>
      </c>
      <c r="F8" s="54" t="s">
        <v>145</v>
      </c>
    </row>
    <row r="9" spans="1:6" ht="16.5" customHeight="1" x14ac:dyDescent="0.15">
      <c r="A9" s="55" t="s">
        <v>49</v>
      </c>
      <c r="C9" s="61">
        <v>8</v>
      </c>
      <c r="D9" s="61">
        <v>8</v>
      </c>
      <c r="E9" s="61">
        <v>8</v>
      </c>
      <c r="F9" s="54" t="s">
        <v>146</v>
      </c>
    </row>
    <row r="10" spans="1:6" ht="16.5" customHeight="1" x14ac:dyDescent="0.15">
      <c r="A10" s="55" t="s">
        <v>50</v>
      </c>
      <c r="C10" s="61" t="s">
        <v>96</v>
      </c>
      <c r="D10" s="61">
        <v>9</v>
      </c>
      <c r="E10" s="61">
        <v>9</v>
      </c>
      <c r="F10" s="54" t="s">
        <v>107</v>
      </c>
    </row>
    <row r="11" spans="1:6" ht="16.5" customHeight="1" x14ac:dyDescent="0.15">
      <c r="A11" s="55" t="s">
        <v>51</v>
      </c>
      <c r="C11" s="61" t="s">
        <v>97</v>
      </c>
      <c r="D11" s="61">
        <v>10</v>
      </c>
      <c r="E11" s="61">
        <v>10</v>
      </c>
      <c r="F11" s="54" t="s">
        <v>113</v>
      </c>
    </row>
    <row r="12" spans="1:6" ht="16.5" customHeight="1" x14ac:dyDescent="0.15">
      <c r="A12" s="55" t="s">
        <v>52</v>
      </c>
      <c r="C12" s="61" t="s">
        <v>98</v>
      </c>
      <c r="D12" s="61">
        <v>11</v>
      </c>
      <c r="E12" s="61">
        <v>11</v>
      </c>
      <c r="F12" s="54" t="s">
        <v>147</v>
      </c>
    </row>
    <row r="13" spans="1:6" ht="16.5" customHeight="1" x14ac:dyDescent="0.15">
      <c r="A13" s="55" t="s">
        <v>53</v>
      </c>
      <c r="C13" s="61" t="s">
        <v>99</v>
      </c>
      <c r="D13" s="61">
        <v>12</v>
      </c>
      <c r="E13" s="61">
        <v>12</v>
      </c>
    </row>
    <row r="14" spans="1:6" ht="16.5" customHeight="1" x14ac:dyDescent="0.15">
      <c r="A14" s="55" t="s">
        <v>54</v>
      </c>
      <c r="C14" s="61" t="s">
        <v>100</v>
      </c>
      <c r="E14" s="61">
        <v>13</v>
      </c>
    </row>
    <row r="15" spans="1:6" ht="16.5" customHeight="1" x14ac:dyDescent="0.15">
      <c r="A15" s="55" t="s">
        <v>55</v>
      </c>
      <c r="C15" s="61" t="s">
        <v>101</v>
      </c>
      <c r="E15" s="61">
        <v>14</v>
      </c>
    </row>
    <row r="16" spans="1:6" ht="16.5" customHeight="1" x14ac:dyDescent="0.15">
      <c r="A16" s="55" t="s">
        <v>56</v>
      </c>
      <c r="C16" s="61" t="s">
        <v>102</v>
      </c>
      <c r="E16" s="61">
        <v>15</v>
      </c>
    </row>
    <row r="17" spans="1:5" ht="16.5" customHeight="1" x14ac:dyDescent="0.15">
      <c r="A17" s="55" t="s">
        <v>81</v>
      </c>
      <c r="C17" s="61" t="s">
        <v>103</v>
      </c>
      <c r="E17" s="61">
        <v>16</v>
      </c>
    </row>
    <row r="18" spans="1:5" ht="16.5" customHeight="1" x14ac:dyDescent="0.15">
      <c r="A18" s="55" t="s">
        <v>57</v>
      </c>
      <c r="C18" s="61" t="s">
        <v>104</v>
      </c>
      <c r="E18" s="61">
        <v>17</v>
      </c>
    </row>
    <row r="19" spans="1:5" ht="16.5" customHeight="1" x14ac:dyDescent="0.15">
      <c r="A19" s="55" t="s">
        <v>58</v>
      </c>
      <c r="C19" s="61" t="s">
        <v>105</v>
      </c>
      <c r="E19" s="61">
        <v>18</v>
      </c>
    </row>
    <row r="20" spans="1:5" ht="16.5" customHeight="1" x14ac:dyDescent="0.15">
      <c r="A20" s="55" t="s">
        <v>59</v>
      </c>
      <c r="E20" s="61">
        <v>19</v>
      </c>
    </row>
    <row r="21" spans="1:5" ht="16.5" customHeight="1" x14ac:dyDescent="0.15">
      <c r="A21" s="55" t="s">
        <v>60</v>
      </c>
      <c r="E21" s="61">
        <v>20</v>
      </c>
    </row>
    <row r="22" spans="1:5" ht="16.5" customHeight="1" x14ac:dyDescent="0.15">
      <c r="A22" s="55" t="s">
        <v>61</v>
      </c>
      <c r="E22" s="61">
        <v>21</v>
      </c>
    </row>
    <row r="23" spans="1:5" ht="16.5" customHeight="1" x14ac:dyDescent="0.15">
      <c r="A23" s="55" t="s">
        <v>82</v>
      </c>
      <c r="E23" s="61">
        <v>22</v>
      </c>
    </row>
    <row r="24" spans="1:5" ht="16.5" customHeight="1" x14ac:dyDescent="0.15">
      <c r="A24" s="55" t="s">
        <v>62</v>
      </c>
      <c r="E24" s="61">
        <v>23</v>
      </c>
    </row>
    <row r="25" spans="1:5" ht="16.5" customHeight="1" x14ac:dyDescent="0.15">
      <c r="A25" s="55" t="s">
        <v>63</v>
      </c>
      <c r="E25" s="61">
        <v>24</v>
      </c>
    </row>
    <row r="26" spans="1:5" ht="16.5" customHeight="1" x14ac:dyDescent="0.15">
      <c r="A26" s="55" t="s">
        <v>83</v>
      </c>
      <c r="E26" s="61">
        <v>25</v>
      </c>
    </row>
    <row r="27" spans="1:5" ht="16.5" customHeight="1" x14ac:dyDescent="0.15">
      <c r="A27" s="55" t="s">
        <v>64</v>
      </c>
      <c r="E27" s="61">
        <v>26</v>
      </c>
    </row>
    <row r="28" spans="1:5" ht="16.5" customHeight="1" x14ac:dyDescent="0.15">
      <c r="A28" s="55" t="s">
        <v>65</v>
      </c>
      <c r="E28" s="61">
        <v>27</v>
      </c>
    </row>
    <row r="29" spans="1:5" ht="16.5" customHeight="1" x14ac:dyDescent="0.15">
      <c r="A29" s="55" t="s">
        <v>66</v>
      </c>
      <c r="E29" s="61">
        <v>28</v>
      </c>
    </row>
    <row r="30" spans="1:5" ht="16.5" customHeight="1" x14ac:dyDescent="0.15">
      <c r="A30" s="55" t="s">
        <v>67</v>
      </c>
      <c r="E30" s="61">
        <v>29</v>
      </c>
    </row>
    <row r="31" spans="1:5" ht="16.5" customHeight="1" x14ac:dyDescent="0.15">
      <c r="A31" s="55" t="s">
        <v>68</v>
      </c>
      <c r="E31" s="61">
        <v>30</v>
      </c>
    </row>
    <row r="32" spans="1:5" ht="16.5" customHeight="1" x14ac:dyDescent="0.15">
      <c r="A32" s="55" t="s">
        <v>69</v>
      </c>
      <c r="E32" s="61">
        <v>31</v>
      </c>
    </row>
    <row r="33" spans="1:1" ht="16.5" customHeight="1" x14ac:dyDescent="0.15">
      <c r="A33" s="55" t="s">
        <v>70</v>
      </c>
    </row>
    <row r="34" spans="1:1" ht="16.5" customHeight="1" x14ac:dyDescent="0.15">
      <c r="A34" s="55" t="s">
        <v>71</v>
      </c>
    </row>
    <row r="35" spans="1:1" ht="16.5" customHeight="1" x14ac:dyDescent="0.15">
      <c r="A35" s="55" t="s">
        <v>72</v>
      </c>
    </row>
    <row r="36" spans="1:1" ht="16.5" customHeight="1" x14ac:dyDescent="0.15">
      <c r="A36" s="55" t="s">
        <v>73</v>
      </c>
    </row>
    <row r="37" spans="1:1" ht="16.5" customHeight="1" x14ac:dyDescent="0.15">
      <c r="A37" s="55" t="s">
        <v>74</v>
      </c>
    </row>
    <row r="38" spans="1:1" ht="16.5" customHeight="1" x14ac:dyDescent="0.15">
      <c r="A38" s="55" t="s">
        <v>75</v>
      </c>
    </row>
    <row r="39" spans="1:1" ht="16.5" customHeight="1" x14ac:dyDescent="0.15">
      <c r="A39" s="55" t="s">
        <v>76</v>
      </c>
    </row>
    <row r="40" spans="1:1" ht="16.5" customHeight="1" x14ac:dyDescent="0.15">
      <c r="A40" s="55" t="s">
        <v>77</v>
      </c>
    </row>
    <row r="41" spans="1:1" ht="16.5" customHeight="1" x14ac:dyDescent="0.15">
      <c r="A41" s="55" t="s">
        <v>84</v>
      </c>
    </row>
    <row r="42" spans="1:1" ht="16.5" customHeight="1" x14ac:dyDescent="0.15">
      <c r="A42" s="55" t="s">
        <v>78</v>
      </c>
    </row>
    <row r="43" spans="1:1" ht="16.5" customHeight="1" x14ac:dyDescent="0.15">
      <c r="A43" s="55" t="s">
        <v>79</v>
      </c>
    </row>
    <row r="44" spans="1:1" ht="16.5" customHeight="1" x14ac:dyDescent="0.15">
      <c r="A44" s="55" t="s">
        <v>85</v>
      </c>
    </row>
    <row r="45" spans="1:1" ht="16.5" customHeight="1" x14ac:dyDescent="0.15">
      <c r="A45" s="55" t="s">
        <v>86</v>
      </c>
    </row>
    <row r="46" spans="1:1" ht="16.5" customHeight="1" x14ac:dyDescent="0.15">
      <c r="A46" s="55" t="s">
        <v>87</v>
      </c>
    </row>
    <row r="47" spans="1:1" ht="16.5" customHeight="1" x14ac:dyDescent="0.15">
      <c r="A47" s="55" t="s">
        <v>88</v>
      </c>
    </row>
    <row r="48" spans="1:1" ht="16.5" customHeight="1" x14ac:dyDescent="0.15">
      <c r="A48" s="55" t="s">
        <v>89</v>
      </c>
    </row>
  </sheetData>
  <phoneticPr fontId="2" type="Hiragana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様式Ⅰ出場権利審査対象者8名</vt:lpstr>
      <vt:lpstr>様式Ⅱ本番出場選手13名</vt:lpstr>
      <vt:lpstr>様式Ⅲ　大会当日提出</vt:lpstr>
      <vt:lpstr>チームスタッフ入力欄</vt:lpstr>
      <vt:lpstr>リスト</vt:lpstr>
      <vt:lpstr>copy</vt:lpstr>
      <vt:lpstr>copy2</vt:lpstr>
      <vt:lpstr>copy3</vt:lpstr>
      <vt:lpstr>リスト!Print_Area</vt:lpstr>
      <vt:lpstr>様式Ⅰ出場権利審査対象者8名!Print_Area</vt:lpstr>
      <vt:lpstr>様式Ⅱ本番出場選手13名!Print_Area</vt:lpstr>
      <vt:lpstr>'様式Ⅲ　大会当日提出'!Print_Area</vt:lpstr>
      <vt:lpstr>学年</vt:lpstr>
      <vt:lpstr>期日</vt:lpstr>
      <vt:lpstr>登録陸協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NPC05</cp:lastModifiedBy>
  <cp:lastPrinted>2016-05-27T10:40:59Z</cp:lastPrinted>
  <dcterms:created xsi:type="dcterms:W3CDTF">1997-01-08T22:48:59Z</dcterms:created>
  <dcterms:modified xsi:type="dcterms:W3CDTF">2018-05-19T10:33:30Z</dcterms:modified>
</cp:coreProperties>
</file>