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8server\共有\大会関係\27年度大会関係\2_第47回全日選考会（芹澤）\記録関係\"/>
    </mc:Choice>
  </mc:AlternateContent>
  <workbookProtection workbookPassword="FCE1" lockStructure="1"/>
  <bookViews>
    <workbookView xWindow="0" yWindow="270" windowWidth="15360" windowHeight="8295" tabRatio="840"/>
  </bookViews>
  <sheets>
    <sheet name="様式Ⅰ出場権利審査対象者8名" sheetId="6" r:id="rId1"/>
    <sheet name="様式Ⅱ本番出場選手10名" sheetId="8" r:id="rId2"/>
    <sheet name="様式Ⅲ　大会当日提出" sheetId="3" r:id="rId3"/>
    <sheet name="リスト" sheetId="9" state="hidden" r:id="rId4"/>
  </sheets>
  <definedNames>
    <definedName name="copy">様式Ⅱ本番出場選手10名!$A$3:$W$16</definedName>
    <definedName name="copy2">様式Ⅱ本番出場選手10名!$A$6:$O$18</definedName>
    <definedName name="_xlnm.Print_Area" localSheetId="3">リスト!$A$1:$H$125</definedName>
    <definedName name="_xlnm.Print_Area" localSheetId="0">様式Ⅰ出場権利審査対象者8名!$A$1:$W$33</definedName>
    <definedName name="_xlnm.Print_Area" localSheetId="1">様式Ⅱ本番出場選手10名!$A$1:$W$27</definedName>
    <definedName name="_xlnm.Print_Area" localSheetId="2">'様式Ⅲ　大会当日提出'!$A$1:$J$15</definedName>
    <definedName name="学年">リスト!$C$2:$C$19</definedName>
    <definedName name="期日">リスト!$B$2:$B$3</definedName>
    <definedName name="登録陸協">リスト!$A$2:$A$48</definedName>
  </definedNames>
  <calcPr calcId="152511"/>
</workbook>
</file>

<file path=xl/calcChain.xml><?xml version="1.0" encoding="utf-8"?>
<calcChain xmlns="http://schemas.openxmlformats.org/spreadsheetml/2006/main">
  <c r="D26" i="8" l="1"/>
  <c r="I16" i="8" s="1"/>
  <c r="D25" i="8"/>
  <c r="H16" i="8" s="1"/>
  <c r="C24" i="8"/>
  <c r="G16" i="8" s="1"/>
  <c r="C23" i="8"/>
  <c r="F16" i="8" s="1"/>
  <c r="C22" i="8"/>
  <c r="E16" i="8" s="1"/>
  <c r="D21" i="8"/>
  <c r="D16" i="8" s="1"/>
  <c r="C20" i="8"/>
  <c r="C16" i="8" s="1"/>
  <c r="C19" i="8"/>
  <c r="B16" i="8" s="1"/>
  <c r="N3" i="8"/>
  <c r="B4" i="3" s="1"/>
  <c r="H16" i="6"/>
  <c r="I21" i="6" s="1"/>
  <c r="I16" i="6"/>
  <c r="K16" i="6"/>
  <c r="L21" i="6" s="1"/>
  <c r="L16" i="6"/>
  <c r="L19" i="6" s="1"/>
  <c r="N16" i="6"/>
  <c r="O16" i="6"/>
  <c r="N15" i="6"/>
  <c r="L17" i="6"/>
  <c r="L20" i="6"/>
  <c r="I17" i="6"/>
  <c r="I20" i="6" l="1"/>
  <c r="I23" i="6"/>
  <c r="G15" i="6"/>
  <c r="I22" i="6"/>
  <c r="L18" i="6"/>
  <c r="H15" i="6"/>
  <c r="I18" i="6"/>
  <c r="I24" i="6"/>
  <c r="L22" i="6"/>
  <c r="L23" i="6"/>
  <c r="I19" i="6"/>
  <c r="K15" i="6"/>
  <c r="L24" i="6"/>
  <c r="Q25" i="6" l="1"/>
</calcChain>
</file>

<file path=xl/sharedStrings.xml><?xml version="1.0" encoding="utf-8"?>
<sst xmlns="http://schemas.openxmlformats.org/spreadsheetml/2006/main" count="247" uniqueCount="131">
  <si>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</si>
  <si>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</si>
  <si>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競技会名</t>
    <rPh sb="0" eb="3">
      <t>キョウギカイ</t>
    </rPh>
    <rPh sb="3" eb="4">
      <t>メイ</t>
    </rPh>
    <phoneticPr fontId="1"/>
  </si>
  <si>
    <t>組</t>
    <rPh sb="0" eb="1">
      <t>クミ</t>
    </rPh>
    <phoneticPr fontId="1"/>
  </si>
  <si>
    <t>関東学生陸上競技連盟</t>
    <rPh sb="0" eb="10">
      <t>かんとうがくれん</t>
    </rPh>
    <phoneticPr fontId="2" type="Hiragana"/>
  </si>
  <si>
    <t>氏　　　　　名</t>
    <rPh sb="0" eb="1">
      <t>　ふ　　り　　が　　な</t>
    </rPh>
    <phoneticPr fontId="2" type="Hiragana"/>
  </si>
  <si>
    <t>3-</t>
    <phoneticPr fontId="1"/>
  </si>
  <si>
    <t>.</t>
    <phoneticPr fontId="1"/>
  </si>
  <si>
    <t>3-</t>
    <phoneticPr fontId="1"/>
  </si>
  <si>
    <t>.</t>
    <phoneticPr fontId="1"/>
  </si>
  <si>
    <t>合計記録</t>
    <rPh sb="0" eb="2">
      <t>ゴウケイ</t>
    </rPh>
    <rPh sb="2" eb="4">
      <t>キロク</t>
    </rPh>
    <phoneticPr fontId="1"/>
  </si>
  <si>
    <t>大学</t>
    <rPh sb="0" eb="2">
      <t>ダイガク</t>
    </rPh>
    <phoneticPr fontId="1"/>
  </si>
  <si>
    <t>連絡責任者</t>
    <rPh sb="0" eb="2">
      <t>レンラク</t>
    </rPh>
    <rPh sb="2" eb="5">
      <t>セキニンシャ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</si>
  <si>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</si>
  <si>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㊞</t>
    <phoneticPr fontId="1"/>
  </si>
  <si>
    <t>〒</t>
    <phoneticPr fontId="1"/>
  </si>
  <si>
    <t>ﾌﾘｶﾞﾅ</t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</si>
  <si>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</si>
  <si>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</si>
  <si>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</si>
  <si>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</si>
  <si>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有効期間内10000m記録</t>
    <rPh sb="0" eb="2">
      <t>ユウコウ</t>
    </rPh>
    <rPh sb="2" eb="5">
      <t>キカンナイ</t>
    </rPh>
    <rPh sb="11" eb="13">
      <t>キロク</t>
    </rPh>
    <phoneticPr fontId="1"/>
  </si>
  <si>
    <t>樹立年月日</t>
    <rPh sb="0" eb="2">
      <t>ジュリツ</t>
    </rPh>
    <rPh sb="2" eb="5">
      <t>ネンガッピ</t>
    </rPh>
    <phoneticPr fontId="1"/>
  </si>
  <si>
    <t>ﾌﾘｶﾞﾅ</t>
    <phoneticPr fontId="1"/>
  </si>
  <si>
    <t>3-</t>
    <phoneticPr fontId="1"/>
  </si>
  <si>
    <t>.</t>
    <phoneticPr fontId="1"/>
  </si>
  <si>
    <t>.</t>
    <phoneticPr fontId="1"/>
  </si>
  <si>
    <t>㊞</t>
    <phoneticPr fontId="1"/>
  </si>
  <si>
    <t>〒</t>
    <phoneticPr fontId="1"/>
  </si>
  <si>
    <t>㊞</t>
    <phoneticPr fontId="1"/>
  </si>
  <si>
    <t>陸協</t>
    <rPh sb="0" eb="2">
      <t>リクキョウ</t>
    </rPh>
    <phoneticPr fontId="1"/>
  </si>
  <si>
    <t>陸協</t>
    <rPh sb="0" eb="1">
      <t>リク</t>
    </rPh>
    <rPh sb="1" eb="2">
      <t>キョウ</t>
    </rPh>
    <phoneticPr fontId="1"/>
  </si>
  <si>
    <t>（様式No.Ⅱ）</t>
    <phoneticPr fontId="1"/>
  </si>
  <si>
    <t>補欠</t>
    <rPh sb="0" eb="2">
      <t>ほけつ</t>
    </rPh>
    <phoneticPr fontId="2" type="Hiragana"/>
  </si>
  <si>
    <t>交換</t>
    <rPh sb="0" eb="2">
      <t>こうかん</t>
    </rPh>
    <phoneticPr fontId="2" type="Hiragana"/>
  </si>
  <si>
    <t>補</t>
    <rPh sb="0" eb="1">
      <t>ホ</t>
    </rPh>
    <phoneticPr fontId="1"/>
  </si>
  <si>
    <t>（様式No.Ⅰ）</t>
    <phoneticPr fontId="1"/>
  </si>
  <si>
    <t>（様式No.Ⅲ）</t>
    <rPh sb="1" eb="3">
      <t>ヨウシキ</t>
    </rPh>
    <phoneticPr fontId="1"/>
  </si>
  <si>
    <t>郵便番号</t>
    <rPh sb="0" eb="4">
      <t>ユウビンバンゴウ</t>
    </rPh>
    <phoneticPr fontId="1"/>
  </si>
  <si>
    <t>携帯番号</t>
    <rPh sb="0" eb="2">
      <t>ケイタイ</t>
    </rPh>
    <rPh sb="2" eb="4">
      <t>バンゴウ</t>
    </rPh>
    <phoneticPr fontId="1"/>
  </si>
  <si>
    <t>PCアドレス</t>
    <phoneticPr fontId="1"/>
  </si>
  <si>
    <t>住    所</t>
    <rPh sb="0" eb="1">
      <t>ジュウ</t>
    </rPh>
    <rPh sb="5" eb="6">
      <t>ショ</t>
    </rPh>
    <phoneticPr fontId="1"/>
  </si>
  <si>
    <t>監    督</t>
    <rPh sb="0" eb="1">
      <t>ラン</t>
    </rPh>
    <rPh sb="5" eb="6">
      <t>ヨシ</t>
    </rPh>
    <phoneticPr fontId="1"/>
  </si>
  <si>
    <t>監　　　督</t>
    <rPh sb="0" eb="1">
      <t>ラン</t>
    </rPh>
    <rPh sb="4" eb="5">
      <t>ヨシ</t>
    </rPh>
    <phoneticPr fontId="1"/>
  </si>
  <si>
    <t>住　　　所</t>
    <rPh sb="0" eb="1">
      <t>ジュウ</t>
    </rPh>
    <rPh sb="4" eb="5">
      <t>ショ</t>
    </rPh>
    <phoneticPr fontId="1"/>
  </si>
  <si>
    <t>⇔</t>
    <phoneticPr fontId="2" type="Hiragana"/>
  </si>
  <si>
    <t>PCアドレス</t>
    <phoneticPr fontId="1"/>
  </si>
  <si>
    <t>※当日連絡がつく連絡先を記入してください。</t>
    <rPh sb="1" eb="3">
      <t>トウジツ</t>
    </rPh>
    <rPh sb="3" eb="5">
      <t>レンラク</t>
    </rPh>
    <rPh sb="8" eb="10">
      <t>レンラク</t>
    </rPh>
    <rPh sb="10" eb="11">
      <t>サキ</t>
    </rPh>
    <rPh sb="12" eb="14">
      <t>キニュウ</t>
    </rPh>
    <phoneticPr fontId="1"/>
  </si>
  <si>
    <t>登録陸協</t>
    <rPh sb="0" eb="2">
      <t>とうろく</t>
    </rPh>
    <rPh sb="2" eb="3">
      <t>りく</t>
    </rPh>
    <rPh sb="3" eb="4">
      <t>きょう</t>
    </rPh>
    <phoneticPr fontId="2" type="Hiragana"/>
  </si>
  <si>
    <t>期日</t>
    <rPh sb="0" eb="2">
      <t>きじつ</t>
    </rPh>
    <phoneticPr fontId="2" type="Hiragana"/>
  </si>
  <si>
    <t>※当日連絡がつく連絡先を記入してください</t>
    <rPh sb="1" eb="3">
      <t>トウジツ</t>
    </rPh>
    <rPh sb="3" eb="5">
      <t>レンラク</t>
    </rPh>
    <rPh sb="8" eb="10">
      <t>レンラク</t>
    </rPh>
    <rPh sb="10" eb="11">
      <t>サキ</t>
    </rPh>
    <rPh sb="12" eb="14">
      <t>キニュウ</t>
    </rPh>
    <phoneticPr fontId="1"/>
  </si>
  <si>
    <t>.</t>
    <phoneticPr fontId="1"/>
  </si>
  <si>
    <t>.</t>
    <phoneticPr fontId="1"/>
  </si>
  <si>
    <t>03 岩　手</t>
    <phoneticPr fontId="1"/>
  </si>
  <si>
    <t>02 青　森</t>
    <phoneticPr fontId="1"/>
  </si>
  <si>
    <t>04 宮　城</t>
    <phoneticPr fontId="1"/>
  </si>
  <si>
    <t>05 秋　田</t>
    <phoneticPr fontId="1"/>
  </si>
  <si>
    <t>06 山　形</t>
    <phoneticPr fontId="1"/>
  </si>
  <si>
    <t>07 福　島</t>
    <phoneticPr fontId="1"/>
  </si>
  <si>
    <t>08 茨　城</t>
    <phoneticPr fontId="1"/>
  </si>
  <si>
    <t>09 栃　木</t>
    <phoneticPr fontId="1"/>
  </si>
  <si>
    <t>10 群　馬</t>
    <phoneticPr fontId="1"/>
  </si>
  <si>
    <t>11 埼　玉</t>
    <phoneticPr fontId="1"/>
  </si>
  <si>
    <t>12 千　葉</t>
    <phoneticPr fontId="1"/>
  </si>
  <si>
    <t>13 東　京</t>
    <phoneticPr fontId="1"/>
  </si>
  <si>
    <t>14 神奈川</t>
    <phoneticPr fontId="1"/>
  </si>
  <si>
    <t>15 新　潟</t>
    <phoneticPr fontId="1"/>
  </si>
  <si>
    <t>17 石　川</t>
    <phoneticPr fontId="1"/>
  </si>
  <si>
    <t>18 福　井</t>
    <phoneticPr fontId="1"/>
  </si>
  <si>
    <t>19 山　梨</t>
    <phoneticPr fontId="1"/>
  </si>
  <si>
    <t>20 長　野</t>
    <phoneticPr fontId="1"/>
  </si>
  <si>
    <t>21 岐　阜</t>
    <phoneticPr fontId="1"/>
  </si>
  <si>
    <t>23 愛　知</t>
    <phoneticPr fontId="1"/>
  </si>
  <si>
    <t>24 三　重</t>
    <phoneticPr fontId="1"/>
  </si>
  <si>
    <t>26 京　都</t>
    <phoneticPr fontId="1"/>
  </si>
  <si>
    <t>27 大　阪</t>
    <phoneticPr fontId="1"/>
  </si>
  <si>
    <t>28 兵　庫</t>
    <phoneticPr fontId="1"/>
  </si>
  <si>
    <t>29 奈　良</t>
    <phoneticPr fontId="1"/>
  </si>
  <si>
    <t>30 和歌山</t>
    <phoneticPr fontId="1"/>
  </si>
  <si>
    <t>31 鳥　取</t>
    <phoneticPr fontId="1"/>
  </si>
  <si>
    <t>32 島　根</t>
    <phoneticPr fontId="1"/>
  </si>
  <si>
    <t>33 岡　山</t>
    <phoneticPr fontId="1"/>
  </si>
  <si>
    <t>34 広　島</t>
    <phoneticPr fontId="1"/>
  </si>
  <si>
    <t>35 山　口</t>
    <phoneticPr fontId="1"/>
  </si>
  <si>
    <t>36 徳　島</t>
    <phoneticPr fontId="1"/>
  </si>
  <si>
    <t>37 香　川</t>
    <phoneticPr fontId="1"/>
  </si>
  <si>
    <t>38 愛　媛</t>
    <phoneticPr fontId="1"/>
  </si>
  <si>
    <t>39 高　知</t>
    <phoneticPr fontId="1"/>
  </si>
  <si>
    <t>41 佐　賀</t>
    <phoneticPr fontId="1"/>
  </si>
  <si>
    <t>42 長　崎</t>
    <phoneticPr fontId="1"/>
  </si>
  <si>
    <t>01 北海道</t>
    <phoneticPr fontId="2" type="Hiragana"/>
  </si>
  <si>
    <t>16 富　山</t>
    <phoneticPr fontId="1"/>
  </si>
  <si>
    <t>22 静　岡</t>
    <phoneticPr fontId="1"/>
  </si>
  <si>
    <t>25 滋　賀</t>
    <phoneticPr fontId="1"/>
  </si>
  <si>
    <t>40 福　岡</t>
    <phoneticPr fontId="1"/>
  </si>
  <si>
    <t>43 熊　本</t>
    <rPh sb="3" eb="4">
      <t>クマ</t>
    </rPh>
    <rPh sb="5" eb="6">
      <t>モト</t>
    </rPh>
    <phoneticPr fontId="1"/>
  </si>
  <si>
    <t>44 大　分</t>
    <phoneticPr fontId="1"/>
  </si>
  <si>
    <t>45 宮　崎</t>
    <phoneticPr fontId="1"/>
  </si>
  <si>
    <t>46 鹿児島</t>
    <phoneticPr fontId="1"/>
  </si>
  <si>
    <t>47 沖　縄</t>
    <phoneticPr fontId="1"/>
  </si>
  <si>
    <t>3-</t>
    <phoneticPr fontId="1"/>
  </si>
  <si>
    <t>入力責任者</t>
    <rPh sb="0" eb="2">
      <t>ニュウリョク</t>
    </rPh>
    <rPh sb="2" eb="5">
      <t>セキニンシャ</t>
    </rPh>
    <phoneticPr fontId="1"/>
  </si>
  <si>
    <t>連絡先</t>
    <rPh sb="0" eb="2">
      <t>レンラク</t>
    </rPh>
    <rPh sb="2" eb="3">
      <t>サキ</t>
    </rPh>
    <phoneticPr fontId="1"/>
  </si>
  <si>
    <t>【交換される選手】</t>
    <rPh sb="1" eb="3">
      <t>こうかん</t>
    </rPh>
    <rPh sb="6" eb="8">
      <t>せんしゅ</t>
    </rPh>
    <phoneticPr fontId="2" type="Hiragana"/>
  </si>
  <si>
    <t>【交換する選手（出場する選手）】</t>
    <rPh sb="1" eb="3">
      <t>こうかん</t>
    </rPh>
    <rPh sb="5" eb="7">
      <t>せんしゅ</t>
    </rPh>
    <rPh sb="8" eb="10">
      <t>しゅつじょう</t>
    </rPh>
    <rPh sb="12" eb="14">
      <t>せんしゅ</t>
    </rPh>
    <phoneticPr fontId="2" type="Hiragana"/>
  </si>
  <si>
    <t>㊞</t>
    <phoneticPr fontId="2" type="Hiragana"/>
  </si>
  <si>
    <t>監督名</t>
    <rPh sb="0" eb="2">
      <t>かんとく</t>
    </rPh>
    <rPh sb="2" eb="3">
      <t>めい</t>
    </rPh>
    <phoneticPr fontId="2" type="Hiragana"/>
  </si>
  <si>
    <t>記載者名</t>
    <rPh sb="0" eb="2">
      <t>きさい</t>
    </rPh>
    <rPh sb="2" eb="3">
      <t>しゃ</t>
    </rPh>
    <rPh sb="3" eb="4">
      <t>めい</t>
    </rPh>
    <phoneticPr fontId="2" type="Hiragana"/>
  </si>
  <si>
    <t>自己最高記録(5000m･10000m)</t>
    <rPh sb="0" eb="4">
      <t>ジコサイコウ</t>
    </rPh>
    <rPh sb="4" eb="6">
      <t>キロク</t>
    </rPh>
    <phoneticPr fontId="1"/>
  </si>
  <si>
    <t>※この様式は、当日の1組目競技開始1時間半前に提出のこと。
なお、その際は2枚複写して提出すること。（原本＋コピー2枚）</t>
    <rPh sb="3" eb="5">
      <t>ようしき</t>
    </rPh>
    <rPh sb="7" eb="9">
      <t>とうじつ</t>
    </rPh>
    <rPh sb="11" eb="12">
      <t>くみ</t>
    </rPh>
    <rPh sb="12" eb="13">
      <t>め</t>
    </rPh>
    <rPh sb="13" eb="15">
      <t>きょうぎ</t>
    </rPh>
    <rPh sb="15" eb="17">
      <t>かいし</t>
    </rPh>
    <rPh sb="18" eb="20">
      <t>じかん</t>
    </rPh>
    <rPh sb="20" eb="21">
      <t>はん</t>
    </rPh>
    <rPh sb="21" eb="22">
      <t>まえ</t>
    </rPh>
    <rPh sb="23" eb="25">
      <t>ていしゅつ</t>
    </rPh>
    <rPh sb="35" eb="36">
      <t>さい</t>
    </rPh>
    <rPh sb="38" eb="39">
      <t>まい</t>
    </rPh>
    <rPh sb="39" eb="41">
      <t>ふくしゃ</t>
    </rPh>
    <rPh sb="43" eb="45">
      <t>ていしゅつ</t>
    </rPh>
    <rPh sb="51" eb="53">
      <t>げんぽん</t>
    </rPh>
    <rPh sb="58" eb="59">
      <t>まい</t>
    </rPh>
    <phoneticPr fontId="2" type="Hiragana"/>
  </si>
  <si>
    <t>平成26</t>
    <rPh sb="0" eb="2">
      <t>へいせい</t>
    </rPh>
    <phoneticPr fontId="2" type="Hiragana"/>
  </si>
  <si>
    <t>学年</t>
    <rPh sb="0" eb="2">
      <t>がくねん</t>
    </rPh>
    <phoneticPr fontId="2" type="Hiragana"/>
  </si>
  <si>
    <t>M1</t>
    <phoneticPr fontId="2" type="Hiragana"/>
  </si>
  <si>
    <t>M2</t>
    <phoneticPr fontId="2" type="Hiragana"/>
  </si>
  <si>
    <t>M3</t>
    <phoneticPr fontId="2" type="Hiragana"/>
  </si>
  <si>
    <t>D1</t>
    <phoneticPr fontId="2" type="Hiragana"/>
  </si>
  <si>
    <t>D2</t>
    <phoneticPr fontId="2" type="Hiragana"/>
  </si>
  <si>
    <t>D3</t>
    <phoneticPr fontId="2" type="Hiragana"/>
  </si>
  <si>
    <t>D4</t>
    <phoneticPr fontId="2" type="Hiragana"/>
  </si>
  <si>
    <t>D5</t>
    <phoneticPr fontId="2" type="Hiragana"/>
  </si>
  <si>
    <t>S1</t>
    <phoneticPr fontId="2" type="Hiragana"/>
  </si>
  <si>
    <t>S2</t>
    <phoneticPr fontId="2" type="Hiragana"/>
  </si>
  <si>
    <t>平成27</t>
    <rPh sb="0" eb="2">
      <t>へいせい</t>
    </rPh>
    <phoneticPr fontId="2" type="Hiragana"/>
  </si>
  <si>
    <t>秩父宮賜杯第47回全日本大学駅伝対校選手権大会　関東学生陸上競技連盟推薦校選考会メンバー交換用紙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ゼンニッポン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24" eb="26">
      <t>カントウ</t>
    </rPh>
    <rPh sb="26" eb="28">
      <t>ガクセイ</t>
    </rPh>
    <rPh sb="28" eb="30">
      <t>リクジョウ</t>
    </rPh>
    <rPh sb="30" eb="32">
      <t>キョウギ</t>
    </rPh>
    <rPh sb="32" eb="34">
      <t>レンメイ</t>
    </rPh>
    <rPh sb="34" eb="36">
      <t>スイセン</t>
    </rPh>
    <rPh sb="36" eb="37">
      <t>コウ</t>
    </rPh>
    <rPh sb="37" eb="40">
      <t>センコウカイ</t>
    </rPh>
    <phoneticPr fontId="1"/>
  </si>
  <si>
    <t>秩父宮賜杯第47回全日本大学駅伝対校選手権大会　関東学生陸上競技連盟推薦校選考会申込用紙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ゼンニホン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40" eb="42">
      <t>モウシコミ</t>
    </rPh>
    <phoneticPr fontId="1"/>
  </si>
  <si>
    <t>秩父宮賜杯第47回全日本大学駅伝対校選手権大会　関東学生陸上競技連盟推薦校選考会申込選考用紙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ゼンニホン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40" eb="42">
      <t>モウシコミ</t>
    </rPh>
    <phoneticPr fontId="1"/>
  </si>
  <si>
    <t>※様式Ⅰに記入する選手と様式Ⅱに記入する選手は違ってもかまいません。</t>
    <rPh sb="1" eb="3">
      <t>ヨウシキ</t>
    </rPh>
    <rPh sb="5" eb="7">
      <t>キニュウ</t>
    </rPh>
    <rPh sb="9" eb="11">
      <t>センシュ</t>
    </rPh>
    <rPh sb="12" eb="14">
      <t>ヨウシキ</t>
    </rPh>
    <rPh sb="16" eb="18">
      <t>キニュウ</t>
    </rPh>
    <rPh sb="20" eb="22">
      <t>センシュ</t>
    </rPh>
    <rPh sb="23" eb="24">
      <t>チガ</t>
    </rPh>
    <phoneticPr fontId="1"/>
  </si>
  <si>
    <t>Data</t>
    <phoneticPr fontId="1"/>
  </si>
  <si>
    <t>個人No.</t>
    <rPh sb="0" eb="2">
      <t>こじん</t>
    </rPh>
    <phoneticPr fontId="2" type="Hiragana"/>
  </si>
  <si>
    <t>個人No.</t>
    <rPh sb="0" eb="2">
      <t>こじん</t>
    </rPh>
    <phoneticPr fontId="2" type="Hiragana"/>
  </si>
  <si>
    <t>ORD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</si>
</sst>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24"/>
      <name val="ＭＳ 明朝"/>
      <family val="1"/>
      <charset val="128"/>
    </font>
    <font>
      <b/>
      <sz val="28"/>
      <name val="ＭＳ 明朝"/>
      <family val="1"/>
      <charset val="128"/>
    </font>
    <font>
      <b/>
      <sz val="24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b/>
      <sz val="48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4" fillId="0" borderId="0" xfId="0" applyFont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18" fontId="7" fillId="0" borderId="0" xfId="0" applyNumberFormat="1" applyFont="1" applyAlignment="1" applyProtection="1">
      <alignment vertical="center" shrinkToFit="1"/>
    </xf>
    <xf numFmtId="0" fontId="8" fillId="0" borderId="7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horizontal="right" vertical="center" shrinkToFit="1"/>
    </xf>
    <xf numFmtId="0" fontId="5" fillId="0" borderId="7" xfId="0" applyFont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4" fillId="0" borderId="5" xfId="0" applyFont="1" applyBorder="1" applyAlignment="1" applyProtection="1">
      <alignment shrinkToFit="1"/>
    </xf>
    <xf numFmtId="0" fontId="15" fillId="0" borderId="9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shrinkToFit="1"/>
    </xf>
    <xf numFmtId="0" fontId="17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11" fillId="0" borderId="0" xfId="0" applyFont="1" applyBorder="1"/>
    <xf numFmtId="0" fontId="11" fillId="0" borderId="0" xfId="0" applyFont="1"/>
    <xf numFmtId="0" fontId="4" fillId="0" borderId="0" xfId="0" applyFont="1" applyAlignment="1" applyProtection="1">
      <alignment shrinkToFit="1"/>
      <protection hidden="1"/>
    </xf>
    <xf numFmtId="0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/>
    <xf numFmtId="0" fontId="5" fillId="0" borderId="7" xfId="0" applyFont="1" applyBorder="1" applyAlignment="1"/>
    <xf numFmtId="0" fontId="5" fillId="0" borderId="5" xfId="0" applyFont="1" applyBorder="1" applyAlignment="1"/>
    <xf numFmtId="0" fontId="5" fillId="0" borderId="8" xfId="0" applyFont="1" applyBorder="1"/>
    <xf numFmtId="0" fontId="2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5" xfId="0" applyFont="1" applyBorder="1"/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NumberFormat="1" applyFont="1" applyBorder="1" applyAlignment="1" applyProtection="1">
      <alignment horizontal="center" vertical="center" shrinkToFit="1"/>
      <protection hidden="1"/>
    </xf>
    <xf numFmtId="0" fontId="22" fillId="0" borderId="0" xfId="0" applyNumberFormat="1" applyFont="1" applyBorder="1" applyAlignment="1" applyProtection="1">
      <alignment shrinkToFit="1"/>
      <protection hidden="1"/>
    </xf>
    <xf numFmtId="0" fontId="22" fillId="0" borderId="0" xfId="0" applyNumberFormat="1" applyFont="1" applyBorder="1" applyAlignment="1" applyProtection="1">
      <alignment vertical="center" shrinkToFit="1"/>
      <protection hidden="1"/>
    </xf>
    <xf numFmtId="0" fontId="22" fillId="0" borderId="0" xfId="0" applyNumberFormat="1" applyFont="1" applyAlignment="1" applyProtection="1">
      <alignment vertical="center" shrinkToFit="1"/>
    </xf>
    <xf numFmtId="0" fontId="3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left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5" xfId="1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distributed" vertical="center" shrinkToFit="1"/>
    </xf>
    <xf numFmtId="0" fontId="7" fillId="0" borderId="5" xfId="0" applyFont="1" applyBorder="1" applyAlignment="1" applyProtection="1">
      <alignment horizontal="distributed" vertical="center" shrinkToFit="1"/>
    </xf>
    <xf numFmtId="0" fontId="10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shrinkToFit="1"/>
      <protection hidden="1"/>
    </xf>
    <xf numFmtId="0" fontId="3" fillId="0" borderId="0" xfId="0" applyFont="1" applyAlignment="1">
      <alignment horizontal="center" shrinkToFit="1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3"/>
  <sheetViews>
    <sheetView tabSelected="1" view="pageBreakPreview" zoomScale="85" zoomScaleNormal="75" zoomScaleSheetLayoutView="85" workbookViewId="0">
      <selection activeCell="E12" sqref="E12"/>
    </sheetView>
  </sheetViews>
  <sheetFormatPr defaultRowHeight="14.25" x14ac:dyDescent="0.15"/>
  <cols>
    <col min="1" max="1" width="5.375" style="37" customWidth="1"/>
    <col min="2" max="2" width="6.5" style="37" customWidth="1"/>
    <col min="3" max="3" width="11.375" style="38" customWidth="1"/>
    <col min="4" max="5" width="21.625" style="38" customWidth="1"/>
    <col min="6" max="6" width="9.625" style="38" customWidth="1"/>
    <col min="7" max="7" width="5.625" style="38" customWidth="1"/>
    <col min="8" max="9" width="3.625" style="38" customWidth="1"/>
    <col min="10" max="10" width="2.625" style="38" customWidth="1"/>
    <col min="11" max="12" width="3.625" style="38" customWidth="1"/>
    <col min="13" max="13" width="2.625" style="38" customWidth="1"/>
    <col min="14" max="15" width="3.625" style="38" customWidth="1"/>
    <col min="16" max="16" width="21.625" style="38" customWidth="1"/>
    <col min="17" max="17" width="2.875" style="38" customWidth="1"/>
    <col min="18" max="18" width="3.125" style="38" customWidth="1"/>
    <col min="19" max="23" width="2.875" style="38" customWidth="1"/>
    <col min="24" max="24" width="25.625" style="38" customWidth="1"/>
    <col min="25" max="16384" width="9" style="38"/>
  </cols>
  <sheetData>
    <row r="1" spans="1:25" s="10" customFormat="1" ht="21" x14ac:dyDescent="0.15">
      <c r="A1" s="109"/>
      <c r="B1" s="109"/>
      <c r="C1" s="109"/>
      <c r="D1" s="109"/>
      <c r="E1" s="9"/>
      <c r="F1" s="9"/>
      <c r="Q1" s="111" t="s">
        <v>36</v>
      </c>
      <c r="R1" s="111"/>
      <c r="S1" s="111"/>
      <c r="T1" s="111"/>
      <c r="U1" s="111"/>
      <c r="V1" s="111"/>
      <c r="W1" s="111"/>
      <c r="X1" s="11"/>
    </row>
    <row r="2" spans="1:25" s="10" customFormat="1" ht="65.25" customHeight="1" x14ac:dyDescent="0.15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2"/>
    </row>
    <row r="3" spans="1:25" s="14" customFormat="1" ht="34.5" customHeight="1" thickBot="1" x14ac:dyDescent="0.2">
      <c r="A3" s="8"/>
      <c r="B3" s="8"/>
      <c r="C3" s="8"/>
      <c r="D3" s="8"/>
      <c r="E3" s="8"/>
      <c r="F3" s="8"/>
      <c r="G3" s="8"/>
      <c r="H3" s="54"/>
      <c r="I3" s="54"/>
      <c r="J3" s="54"/>
      <c r="K3" s="54"/>
      <c r="L3" s="54"/>
      <c r="M3" s="54"/>
      <c r="N3" s="99"/>
      <c r="O3" s="99"/>
      <c r="P3" s="99"/>
      <c r="Q3" s="91" t="s">
        <v>11</v>
      </c>
      <c r="R3" s="91"/>
      <c r="S3" s="91"/>
      <c r="T3" s="91"/>
      <c r="U3" s="13"/>
      <c r="V3" s="13"/>
      <c r="W3" s="13"/>
      <c r="X3" s="13"/>
    </row>
    <row r="4" spans="1:25" s="14" customFormat="1" ht="12.75" customHeight="1" thickTop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5" s="20" customFormat="1" ht="30.75" customHeight="1" x14ac:dyDescent="0.15">
      <c r="A5" s="17"/>
      <c r="B5" s="112" t="s">
        <v>1</v>
      </c>
      <c r="C5" s="113"/>
      <c r="D5" s="17" t="s">
        <v>17</v>
      </c>
      <c r="E5" s="17" t="s">
        <v>23</v>
      </c>
      <c r="F5" s="17" t="s">
        <v>31</v>
      </c>
      <c r="G5" s="17" t="s">
        <v>0</v>
      </c>
      <c r="H5" s="96" t="s">
        <v>21</v>
      </c>
      <c r="I5" s="97"/>
      <c r="J5" s="97"/>
      <c r="K5" s="97"/>
      <c r="L5" s="97"/>
      <c r="M5" s="97"/>
      <c r="N5" s="97"/>
      <c r="O5" s="98"/>
      <c r="P5" s="17" t="s">
        <v>2</v>
      </c>
      <c r="Q5" s="112" t="s">
        <v>22</v>
      </c>
      <c r="R5" s="116"/>
      <c r="S5" s="116"/>
      <c r="T5" s="116"/>
      <c r="U5" s="116"/>
      <c r="V5" s="116"/>
      <c r="W5" s="113"/>
      <c r="X5" s="19"/>
    </row>
    <row r="6" spans="1:25" s="24" customFormat="1" ht="30.75" customHeight="1" x14ac:dyDescent="0.2">
      <c r="A6" s="17">
        <v>1</v>
      </c>
      <c r="B6" s="17" t="s">
        <v>100</v>
      </c>
      <c r="C6" s="47"/>
      <c r="D6" s="45"/>
      <c r="E6" s="46"/>
      <c r="F6" s="46"/>
      <c r="G6" s="46"/>
      <c r="H6" s="1"/>
      <c r="I6" s="2"/>
      <c r="J6" s="40" t="s">
        <v>25</v>
      </c>
      <c r="K6" s="5"/>
      <c r="L6" s="5"/>
      <c r="M6" s="40" t="s">
        <v>25</v>
      </c>
      <c r="N6" s="2"/>
      <c r="O6" s="3"/>
      <c r="P6" s="6"/>
      <c r="Q6" s="93"/>
      <c r="R6" s="94"/>
      <c r="S6" s="22" t="s">
        <v>18</v>
      </c>
      <c r="T6" s="7"/>
      <c r="U6" s="22" t="s">
        <v>19</v>
      </c>
      <c r="V6" s="7"/>
      <c r="W6" s="21" t="s">
        <v>20</v>
      </c>
      <c r="X6" s="23"/>
    </row>
    <row r="7" spans="1:25" s="24" customFormat="1" ht="30.75" customHeight="1" x14ac:dyDescent="0.2">
      <c r="A7" s="17">
        <v>2</v>
      </c>
      <c r="B7" s="17" t="s">
        <v>24</v>
      </c>
      <c r="C7" s="47"/>
      <c r="D7" s="45"/>
      <c r="E7" s="46"/>
      <c r="F7" s="46"/>
      <c r="G7" s="46"/>
      <c r="H7" s="4"/>
      <c r="I7" s="5"/>
      <c r="J7" s="40" t="s">
        <v>25</v>
      </c>
      <c r="K7" s="5"/>
      <c r="L7" s="5"/>
      <c r="M7" s="40" t="s">
        <v>25</v>
      </c>
      <c r="N7" s="5"/>
      <c r="O7" s="6"/>
      <c r="P7" s="6"/>
      <c r="Q7" s="93"/>
      <c r="R7" s="94"/>
      <c r="S7" s="22" t="s">
        <v>18</v>
      </c>
      <c r="T7" s="7"/>
      <c r="U7" s="22" t="s">
        <v>19</v>
      </c>
      <c r="V7" s="7"/>
      <c r="W7" s="21" t="s">
        <v>20</v>
      </c>
      <c r="X7" s="23"/>
    </row>
    <row r="8" spans="1:25" s="24" customFormat="1" ht="30.75" customHeight="1" x14ac:dyDescent="0.2">
      <c r="A8" s="17">
        <v>3</v>
      </c>
      <c r="B8" s="17" t="s">
        <v>24</v>
      </c>
      <c r="C8" s="47"/>
      <c r="D8" s="45"/>
      <c r="E8" s="46"/>
      <c r="F8" s="46"/>
      <c r="G8" s="46"/>
      <c r="H8" s="4"/>
      <c r="I8" s="5"/>
      <c r="J8" s="40" t="s">
        <v>25</v>
      </c>
      <c r="K8" s="5"/>
      <c r="L8" s="5"/>
      <c r="M8" s="40" t="s">
        <v>25</v>
      </c>
      <c r="N8" s="5"/>
      <c r="O8" s="6"/>
      <c r="P8" s="6"/>
      <c r="Q8" s="93"/>
      <c r="R8" s="94"/>
      <c r="S8" s="22" t="s">
        <v>18</v>
      </c>
      <c r="T8" s="7"/>
      <c r="U8" s="22" t="s">
        <v>19</v>
      </c>
      <c r="V8" s="7"/>
      <c r="W8" s="21" t="s">
        <v>20</v>
      </c>
      <c r="X8" s="23"/>
    </row>
    <row r="9" spans="1:25" s="24" customFormat="1" ht="30.75" customHeight="1" x14ac:dyDescent="0.2">
      <c r="A9" s="17">
        <v>4</v>
      </c>
      <c r="B9" s="17" t="s">
        <v>24</v>
      </c>
      <c r="C9" s="47"/>
      <c r="D9" s="45"/>
      <c r="E9" s="46"/>
      <c r="F9" s="46"/>
      <c r="G9" s="46"/>
      <c r="H9" s="4"/>
      <c r="I9" s="5"/>
      <c r="J9" s="40" t="s">
        <v>51</v>
      </c>
      <c r="K9" s="5"/>
      <c r="L9" s="5"/>
      <c r="M9" s="40" t="s">
        <v>25</v>
      </c>
      <c r="N9" s="5"/>
      <c r="O9" s="6"/>
      <c r="P9" s="6"/>
      <c r="Q9" s="93"/>
      <c r="R9" s="94"/>
      <c r="S9" s="22" t="s">
        <v>18</v>
      </c>
      <c r="T9" s="7"/>
      <c r="U9" s="22" t="s">
        <v>19</v>
      </c>
      <c r="V9" s="7"/>
      <c r="W9" s="21" t="s">
        <v>20</v>
      </c>
      <c r="X9" s="23"/>
    </row>
    <row r="10" spans="1:25" s="24" customFormat="1" ht="30.75" customHeight="1" x14ac:dyDescent="0.2">
      <c r="A10" s="17">
        <v>5</v>
      </c>
      <c r="B10" s="17" t="s">
        <v>24</v>
      </c>
      <c r="C10" s="47"/>
      <c r="D10" s="45"/>
      <c r="E10" s="46"/>
      <c r="F10" s="46"/>
      <c r="G10" s="46"/>
      <c r="H10" s="4"/>
      <c r="I10" s="5"/>
      <c r="J10" s="40" t="s">
        <v>25</v>
      </c>
      <c r="K10" s="5"/>
      <c r="L10" s="5"/>
      <c r="M10" s="40" t="s">
        <v>52</v>
      </c>
      <c r="N10" s="5"/>
      <c r="O10" s="6"/>
      <c r="P10" s="6"/>
      <c r="Q10" s="93"/>
      <c r="R10" s="94"/>
      <c r="S10" s="22" t="s">
        <v>18</v>
      </c>
      <c r="T10" s="7"/>
      <c r="U10" s="22" t="s">
        <v>19</v>
      </c>
      <c r="V10" s="7"/>
      <c r="W10" s="21" t="s">
        <v>20</v>
      </c>
      <c r="X10" s="23"/>
    </row>
    <row r="11" spans="1:25" s="24" customFormat="1" ht="30.75" customHeight="1" x14ac:dyDescent="0.2">
      <c r="A11" s="17">
        <v>6</v>
      </c>
      <c r="B11" s="17" t="s">
        <v>24</v>
      </c>
      <c r="C11" s="47"/>
      <c r="D11" s="45"/>
      <c r="E11" s="46"/>
      <c r="F11" s="46"/>
      <c r="G11" s="46"/>
      <c r="H11" s="4"/>
      <c r="I11" s="5"/>
      <c r="J11" s="40" t="s">
        <v>25</v>
      </c>
      <c r="K11" s="5"/>
      <c r="L11" s="5"/>
      <c r="M11" s="40" t="s">
        <v>25</v>
      </c>
      <c r="N11" s="5"/>
      <c r="O11" s="6"/>
      <c r="P11" s="6"/>
      <c r="Q11" s="93"/>
      <c r="R11" s="94"/>
      <c r="S11" s="22" t="s">
        <v>18</v>
      </c>
      <c r="T11" s="7"/>
      <c r="U11" s="22" t="s">
        <v>19</v>
      </c>
      <c r="V11" s="7"/>
      <c r="W11" s="21" t="s">
        <v>20</v>
      </c>
      <c r="X11" s="23"/>
    </row>
    <row r="12" spans="1:25" s="24" customFormat="1" ht="34.5" customHeight="1" x14ac:dyDescent="0.2">
      <c r="A12" s="17">
        <v>7</v>
      </c>
      <c r="B12" s="17" t="s">
        <v>24</v>
      </c>
      <c r="C12" s="47"/>
      <c r="D12" s="45"/>
      <c r="E12" s="46"/>
      <c r="F12" s="46"/>
      <c r="G12" s="46"/>
      <c r="H12" s="4"/>
      <c r="I12" s="5"/>
      <c r="J12" s="40" t="s">
        <v>25</v>
      </c>
      <c r="K12" s="5"/>
      <c r="L12" s="5"/>
      <c r="M12" s="40" t="s">
        <v>25</v>
      </c>
      <c r="N12" s="5"/>
      <c r="O12" s="6"/>
      <c r="P12" s="6"/>
      <c r="Q12" s="93"/>
      <c r="R12" s="94"/>
      <c r="S12" s="22" t="s">
        <v>18</v>
      </c>
      <c r="T12" s="7"/>
      <c r="U12" s="22" t="s">
        <v>19</v>
      </c>
      <c r="V12" s="7"/>
      <c r="W12" s="21" t="s">
        <v>20</v>
      </c>
      <c r="X12" s="23"/>
    </row>
    <row r="13" spans="1:25" s="24" customFormat="1" ht="30.75" customHeight="1" x14ac:dyDescent="0.2">
      <c r="A13" s="17">
        <v>8</v>
      </c>
      <c r="B13" s="17" t="s">
        <v>24</v>
      </c>
      <c r="C13" s="47"/>
      <c r="D13" s="45"/>
      <c r="E13" s="46"/>
      <c r="F13" s="46"/>
      <c r="G13" s="46"/>
      <c r="H13" s="4"/>
      <c r="I13" s="5"/>
      <c r="J13" s="40" t="s">
        <v>51</v>
      </c>
      <c r="K13" s="5"/>
      <c r="L13" s="5"/>
      <c r="M13" s="40" t="s">
        <v>25</v>
      </c>
      <c r="N13" s="5"/>
      <c r="O13" s="6"/>
      <c r="P13" s="6"/>
      <c r="Q13" s="93"/>
      <c r="R13" s="94"/>
      <c r="S13" s="22" t="s">
        <v>18</v>
      </c>
      <c r="T13" s="7"/>
      <c r="U13" s="22" t="s">
        <v>19</v>
      </c>
      <c r="V13" s="7"/>
      <c r="W13" s="21" t="s">
        <v>20</v>
      </c>
      <c r="X13" s="23"/>
    </row>
    <row r="14" spans="1:25" s="26" customFormat="1" ht="9.75" customHeight="1" x14ac:dyDescent="0.15">
      <c r="A14" s="114"/>
      <c r="B14" s="114"/>
      <c r="C14" s="114"/>
      <c r="D14" s="114"/>
      <c r="E14" s="114"/>
      <c r="F14" s="114"/>
      <c r="G14" s="114"/>
      <c r="H14" s="115"/>
      <c r="I14" s="115"/>
      <c r="J14" s="115"/>
      <c r="K14" s="115"/>
      <c r="L14" s="115"/>
      <c r="M14" s="115"/>
      <c r="N14" s="115"/>
      <c r="O14" s="115"/>
      <c r="P14" s="114"/>
      <c r="Q14" s="114"/>
      <c r="R14" s="114"/>
      <c r="S14" s="114"/>
      <c r="T14" s="114"/>
      <c r="U14" s="114"/>
      <c r="V14" s="114"/>
      <c r="W14" s="114"/>
      <c r="X14" s="25"/>
    </row>
    <row r="15" spans="1:25" s="30" customFormat="1" ht="21" hidden="1" x14ac:dyDescent="0.15">
      <c r="A15" s="27"/>
      <c r="B15" s="27"/>
      <c r="C15" s="27"/>
      <c r="D15" s="27"/>
      <c r="E15" s="27"/>
      <c r="F15" s="27"/>
      <c r="G15" s="28" t="str">
        <f>IF(H16*10+I16+I17&lt;60,"0.",IF(H16*10+I16+I17&lt;120,"1.",IF(H16*10+I16+I17&lt;180,"2.",IF(H16*10+I16+I17&lt;240,"3.",IF(H16*10+I16+I17&lt;=300,"4.",IF(H16*10+I16+I17&gt;=300,"5."))))))</f>
        <v>0.</v>
      </c>
      <c r="H15" s="100" t="str">
        <f>IF((H16*10+I16+I17)&lt;60,IF((H16*10+I16+I17)&lt;10,"0"&amp;(H16*10+I16+I17),IF(60&gt;(H16*10+I16+I17)&gt;=10,(H16*10+I16+I17))),I18)</f>
        <v>00</v>
      </c>
      <c r="I15" s="100"/>
      <c r="J15" s="29" t="s">
        <v>26</v>
      </c>
      <c r="K15" s="100" t="str">
        <f>IF((K16*10+L16+L17)&lt;60,IF((K16*10+L16+L17)&lt;10,"0"&amp;(K16*10+L16+L17),IF(60&gt;(K16*10+L16+L17)&gt;=10,(K16*10+L16+L17))),L18)</f>
        <v>00</v>
      </c>
      <c r="L15" s="100"/>
      <c r="M15" s="29" t="s">
        <v>26</v>
      </c>
      <c r="N15" s="100" t="str">
        <f>IF(N16*10+O16&gt;=100,RIGHT(N16*10+O16,2),IF(N16*10+O16&lt;10,"0"&amp;N16*10+O16,N16*10+O16))</f>
        <v>00</v>
      </c>
      <c r="O15" s="100"/>
      <c r="P15" s="27"/>
      <c r="Q15" s="27"/>
      <c r="R15" s="27"/>
      <c r="S15" s="27"/>
      <c r="T15" s="27"/>
      <c r="U15" s="27"/>
      <c r="V15" s="27"/>
      <c r="W15" s="27"/>
      <c r="X15" s="27"/>
    </row>
    <row r="16" spans="1:25" s="31" customFormat="1" ht="17.25" hidden="1" x14ac:dyDescent="0.15">
      <c r="A16" s="20"/>
      <c r="B16" s="20"/>
      <c r="C16" s="26"/>
      <c r="D16" s="24"/>
      <c r="E16" s="24"/>
      <c r="F16" s="24"/>
      <c r="G16" s="26"/>
      <c r="H16" s="26">
        <f>SUM(H6:H13)</f>
        <v>0</v>
      </c>
      <c r="I16" s="26">
        <f>SUM(I6:I13)</f>
        <v>0</v>
      </c>
      <c r="J16" s="26"/>
      <c r="K16" s="26">
        <f>SUM(K6:K13)</f>
        <v>0</v>
      </c>
      <c r="L16" s="26">
        <f>SUM(L6:L13)</f>
        <v>0</v>
      </c>
      <c r="M16" s="26"/>
      <c r="N16" s="26">
        <f>SUM(N6:N13)</f>
        <v>0</v>
      </c>
      <c r="O16" s="26">
        <f>SUM(O6:O13)</f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31" customFormat="1" hidden="1" x14ac:dyDescent="0.15">
      <c r="A17" s="32"/>
      <c r="B17" s="32"/>
      <c r="C17" s="26"/>
      <c r="D17" s="26"/>
      <c r="E17" s="26"/>
      <c r="F17" s="26"/>
      <c r="G17" s="26"/>
      <c r="H17" s="26"/>
      <c r="I17" s="26" t="str">
        <f>IF(K16*10+L16+L17&gt;=60,LEFT((K16*10+L16+L17)/60,1),"0")</f>
        <v>0</v>
      </c>
      <c r="J17" s="26"/>
      <c r="K17" s="26"/>
      <c r="L17" s="26">
        <f>IF(N16*10+O16&gt;=100,LEFT(N16*10+O16,1),0)</f>
        <v>0</v>
      </c>
      <c r="M17" s="26"/>
      <c r="N17" s="26"/>
      <c r="O17" s="26"/>
      <c r="P17" s="33"/>
      <c r="Q17" s="33"/>
      <c r="R17" s="33"/>
      <c r="S17" s="33"/>
      <c r="T17" s="33"/>
      <c r="U17" s="33"/>
      <c r="V17" s="33"/>
      <c r="W17" s="33"/>
      <c r="X17" s="26"/>
      <c r="Y17" s="26"/>
    </row>
    <row r="18" spans="1:25" s="26" customFormat="1" hidden="1" x14ac:dyDescent="0.15">
      <c r="A18" s="32"/>
      <c r="B18" s="32"/>
      <c r="I18" s="26" t="str">
        <f>IF((H16*10+I16+I17)&gt;=120,I19,IF((H16*10+I16+I17)-60&lt;10,"0"&amp;(H16*10+I16+I17)-60,IF(60&gt;(H16*10+I16+I17)-60&gt;=10,(H16*10+I16+I17)-60,"00")))</f>
        <v>0-60</v>
      </c>
      <c r="L18" s="26" t="str">
        <f>IF((K16*10+L16+L17)&gt;=120,L19,IF((K16*10+L16+L17)-60&lt;10,"0"&amp;(K16*10+L16+L17)-60,IF(60&gt;(K16*10+L16+L17)-60&gt;=10,(K16*10+L16+L17)-60,"00")))</f>
        <v>0-60</v>
      </c>
    </row>
    <row r="19" spans="1:25" s="26" customFormat="1" hidden="1" x14ac:dyDescent="0.15">
      <c r="A19" s="32"/>
      <c r="B19" s="32"/>
      <c r="I19" s="26" t="str">
        <f>IF((H16*10+I16+I17)&gt;=180,I20,IF((H16*10+I16+I17)-120&lt;10,"0"&amp;(H16*10+I16+I17)-120,IF(60&gt;(H16*10+I16+I17)-120&gt;=10,(H16*10+I16+I17)-120,"00")))</f>
        <v>0-120</v>
      </c>
      <c r="L19" s="26" t="str">
        <f>IF((K16*10+L16+L17)&gt;=180,L20,IF((K16*10+L16+L17)-120&lt;10,"0"&amp;(K16*10+L16+L17)-120,IF(60&gt;(K16*10+L16+L17)-120&gt;=10,(K16*10+L16+L17)-120,"00")))</f>
        <v>0-120</v>
      </c>
    </row>
    <row r="20" spans="1:25" s="26" customFormat="1" hidden="1" x14ac:dyDescent="0.15">
      <c r="A20" s="32"/>
      <c r="B20" s="32"/>
      <c r="I20" s="26" t="str">
        <f>IF((H16*10+I16+I17)&gt;=240,I21,IF((H16*10+I16+I17)-180&lt;10,"0"&amp;(H16*10+I16+I17)-180,IF(60&gt;(H16*10+I16+I17)-180&gt;=10,(H16*10+I16+I17)-180,"00")))</f>
        <v>0-180</v>
      </c>
      <c r="L20" s="26" t="str">
        <f>IF((K16*10+L16+L17)&gt;=240,L21,IF((K16*10+L16+L17)-180&lt;10,"0"&amp;(K16*10+L16+L17)-180,IF(60&gt;(K16*10+L16+L17)-180&gt;=10,(K16*10+L16+L17)-180,"00")))</f>
        <v>0-180</v>
      </c>
    </row>
    <row r="21" spans="1:25" s="26" customFormat="1" hidden="1" x14ac:dyDescent="0.15">
      <c r="A21" s="32"/>
      <c r="B21" s="32"/>
      <c r="I21" s="26" t="str">
        <f>IF((H16*10+I16+I17)&gt;=300,I22,IF((H16*10+I16+I17)-240&lt;10,"0"&amp;(H16*10+I16+I17)-240,IF(60&gt;(H16*10+I16+I17)-240&gt;=10,(H16*10+I16+I17)-240,"00")))</f>
        <v>0-240</v>
      </c>
      <c r="L21" s="26" t="str">
        <f>IF((K16*10+L16+L17)&gt;=300,L22,IF((K16*10+L16+L17)-240&lt;10,"0"&amp;(K16*10+L16+L17)-240,IF(60&gt;(K16*10+L16+L17)-240&gt;=10,(K16*10+L16+L17)-240,"00")))</f>
        <v>0-240</v>
      </c>
    </row>
    <row r="22" spans="1:25" s="26" customFormat="1" ht="5.25" hidden="1" customHeight="1" x14ac:dyDescent="0.15">
      <c r="A22" s="32"/>
      <c r="B22" s="32"/>
      <c r="I22" s="26" t="str">
        <f>IF((H16*10+I16+I17)&gt;=360,I23,IF((H16*10+I16+I17)-300&lt;10,"0"&amp;(H16*10+I16+I17)-300,IF(60&gt;(H16*10+I16+I17)-300&gt;=10,(H16*10+I16+I17)-300,"00")))</f>
        <v>0-300</v>
      </c>
      <c r="L22" s="26" t="str">
        <f>IF((K16*10+L16+L17)&gt;=360,L23,IF((K16*10+L16+L17)-300&lt;10,"0"&amp;(K16*10+L16+L17)-300,IF(60&gt;(K16*10+L16+L17)-300&gt;=10,(K16*10+L16+L17)-300,"00")))</f>
        <v>0-300</v>
      </c>
    </row>
    <row r="23" spans="1:25" s="26" customFormat="1" ht="48" hidden="1" customHeight="1" x14ac:dyDescent="0.15">
      <c r="A23" s="32"/>
      <c r="B23" s="32"/>
      <c r="I23" s="26" t="str">
        <f>IF((H16*10+I16+I17)&gt;=420,I24,IF((H16*10+I16+I17)-360&lt;10,"0"&amp;(H16*10+I16+I17)-360,IF(60&gt;(H16*10+I16+I17)-360&gt;=10,(H16*10+I16+I17)-360,"00")))</f>
        <v>0-360</v>
      </c>
      <c r="L23" s="26" t="str">
        <f>IF((K16*10+L16+L17)&gt;=420,L24,IF((K16*10+L16+L17)-360&lt;10,"0"&amp;(K16*10+L16+L17)-360,IF(60&gt;(K16*10+L16+L17)-360&gt;=10,(K16*10+L16+L17)-360,"00")))</f>
        <v>0-360</v>
      </c>
    </row>
    <row r="24" spans="1:25" s="26" customFormat="1" ht="71.25" hidden="1" customHeight="1" x14ac:dyDescent="0.15">
      <c r="A24" s="32"/>
      <c r="B24" s="32"/>
      <c r="I24" s="26" t="str">
        <f>IF((H16*10+I16+I17)&gt;=480,#REF!,IF((H16*10+I16+I17)-420&lt;10,"0"&amp;(H16*10+I16+I17)-420,IF(60&gt;(H16*10+I16+I17)-420&gt;=10,(H16*10+I16+I17)-420,"00")))</f>
        <v>0-420</v>
      </c>
      <c r="L24" s="26" t="str">
        <f>IF((K16*10+L16+L17)&gt;=480,#REF!,IF((K16*10+L16+L17)-420&lt;10,"0"&amp;(K16*10+L16+L17)-420,IF(60&gt;(K16*10+L16+L17)-420&gt;=10,(K16*10+L16+L17)-420,"00")))</f>
        <v>0-420</v>
      </c>
    </row>
    <row r="25" spans="1:25" s="26" customFormat="1" ht="30" customHeight="1" thickBot="1" x14ac:dyDescent="0.2">
      <c r="A25" s="106" t="s">
        <v>42</v>
      </c>
      <c r="B25" s="106"/>
      <c r="C25" s="101"/>
      <c r="D25" s="101"/>
      <c r="E25" s="101"/>
      <c r="F25" s="101"/>
      <c r="G25" s="34" t="s">
        <v>29</v>
      </c>
      <c r="P25" s="41" t="s">
        <v>10</v>
      </c>
      <c r="Q25" s="95" t="str">
        <f>G15&amp;H15&amp;J15&amp;K15&amp;M15&amp;N15</f>
        <v>0.00.00.00</v>
      </c>
      <c r="R25" s="95"/>
      <c r="S25" s="95"/>
      <c r="T25" s="95"/>
      <c r="U25" s="95"/>
      <c r="V25" s="95"/>
      <c r="W25" s="95"/>
      <c r="X25" s="35"/>
    </row>
    <row r="26" spans="1:25" s="26" customFormat="1" ht="30" customHeight="1" x14ac:dyDescent="0.15">
      <c r="A26" s="106" t="s">
        <v>101</v>
      </c>
      <c r="B26" s="106"/>
      <c r="C26" s="92"/>
      <c r="D26" s="92"/>
      <c r="E26" s="92"/>
      <c r="F26" s="92"/>
      <c r="G26" s="50" t="s">
        <v>27</v>
      </c>
    </row>
    <row r="27" spans="1:25" s="26" customFormat="1" ht="30" customHeight="1" x14ac:dyDescent="0.15">
      <c r="A27" s="107" t="s">
        <v>38</v>
      </c>
      <c r="B27" s="107"/>
      <c r="C27" s="36" t="s">
        <v>28</v>
      </c>
      <c r="D27" s="48"/>
      <c r="E27" s="49"/>
      <c r="F27" s="49"/>
      <c r="G27" s="43"/>
    </row>
    <row r="28" spans="1:25" s="26" customFormat="1" ht="30" customHeight="1" x14ac:dyDescent="0.15">
      <c r="A28" s="106" t="s">
        <v>41</v>
      </c>
      <c r="B28" s="106"/>
      <c r="C28" s="101"/>
      <c r="D28" s="101"/>
      <c r="E28" s="101"/>
      <c r="F28" s="101"/>
      <c r="G28" s="101"/>
    </row>
    <row r="29" spans="1:25" s="26" customFormat="1" ht="30" customHeight="1" x14ac:dyDescent="0.2">
      <c r="A29" s="107" t="s">
        <v>40</v>
      </c>
      <c r="B29" s="107"/>
      <c r="C29" s="103"/>
      <c r="D29" s="103"/>
      <c r="E29" s="103"/>
      <c r="F29" s="103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5" s="26" customFormat="1" ht="30" customHeight="1" x14ac:dyDescent="0.2">
      <c r="A30" s="107" t="s">
        <v>102</v>
      </c>
      <c r="B30" s="107"/>
      <c r="C30" s="104"/>
      <c r="D30" s="105"/>
      <c r="E30" s="105"/>
      <c r="F30" s="105"/>
      <c r="G30" s="105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5" s="26" customFormat="1" ht="30" customHeight="1" x14ac:dyDescent="0.15">
      <c r="A31" s="106" t="s">
        <v>13</v>
      </c>
      <c r="B31" s="106"/>
      <c r="C31" s="78" t="s">
        <v>17</v>
      </c>
      <c r="D31" s="92"/>
      <c r="E31" s="92"/>
      <c r="F31" s="92"/>
      <c r="G31" s="92"/>
      <c r="H31" s="118" t="s">
        <v>50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</row>
    <row r="32" spans="1:25" ht="30" customHeight="1" x14ac:dyDescent="0.15">
      <c r="A32" s="117"/>
      <c r="B32" s="117"/>
      <c r="C32" s="78" t="s">
        <v>39</v>
      </c>
      <c r="D32" s="92"/>
      <c r="E32" s="92"/>
      <c r="F32" s="92"/>
      <c r="G32" s="92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3:16" ht="17.25" x14ac:dyDescent="0.2">
      <c r="C33" s="108" t="s">
        <v>126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</sheetData>
  <sheetProtection password="FCE1" sheet="1" objects="1" scenarios="1" selectLockedCells="1"/>
  <mergeCells count="40">
    <mergeCell ref="A25:B25"/>
    <mergeCell ref="C33:P33"/>
    <mergeCell ref="A1:D1"/>
    <mergeCell ref="A2:W2"/>
    <mergeCell ref="Q1:W1"/>
    <mergeCell ref="B5:C5"/>
    <mergeCell ref="A14:W14"/>
    <mergeCell ref="Q5:W5"/>
    <mergeCell ref="Q6:R6"/>
    <mergeCell ref="Q7:R7"/>
    <mergeCell ref="Q8:R8"/>
    <mergeCell ref="Q9:R9"/>
    <mergeCell ref="A32:B32"/>
    <mergeCell ref="D32:G32"/>
    <mergeCell ref="D31:G31"/>
    <mergeCell ref="H31:W32"/>
    <mergeCell ref="A31:B31"/>
    <mergeCell ref="A28:B28"/>
    <mergeCell ref="A27:B27"/>
    <mergeCell ref="A26:B26"/>
    <mergeCell ref="A29:B29"/>
    <mergeCell ref="A30:B30"/>
    <mergeCell ref="H29:W29"/>
    <mergeCell ref="H30:W30"/>
    <mergeCell ref="C29:G29"/>
    <mergeCell ref="C28:G28"/>
    <mergeCell ref="C30:G30"/>
    <mergeCell ref="Q3:T3"/>
    <mergeCell ref="C26:F26"/>
    <mergeCell ref="Q10:R10"/>
    <mergeCell ref="Q11:R11"/>
    <mergeCell ref="Q12:R12"/>
    <mergeCell ref="Q13:R13"/>
    <mergeCell ref="Q25:W25"/>
    <mergeCell ref="H5:O5"/>
    <mergeCell ref="N3:P3"/>
    <mergeCell ref="K15:L15"/>
    <mergeCell ref="H15:I15"/>
    <mergeCell ref="C25:F25"/>
    <mergeCell ref="N15:O15"/>
  </mergeCells>
  <phoneticPr fontId="1"/>
  <dataValidations count="10">
    <dataValidation type="whole" allowBlank="1" showInputMessage="1" showErrorMessage="1" sqref="I6:I13 L6:L13 N6:O13">
      <formula1>0</formula1>
      <formula2>9</formula2>
    </dataValidation>
    <dataValidation type="whole" allowBlank="1" showInputMessage="1" showErrorMessage="1" sqref="H6:H13">
      <formula1>2</formula1>
      <formula2>4</formula2>
    </dataValidation>
    <dataValidation type="whole" allowBlank="1" showInputMessage="1" showErrorMessage="1" sqref="K6:K13">
      <formula1>0</formula1>
      <formula2>5</formula2>
    </dataValidation>
    <dataValidation type="list" allowBlank="1" showInputMessage="1" showErrorMessage="1" sqref="Q6:R13">
      <formula1>期日</formula1>
    </dataValidation>
    <dataValidation type="list" allowBlank="1" showInputMessage="1" showErrorMessage="1" sqref="F6:F13">
      <formula1>登録陸協</formula1>
    </dataValidation>
    <dataValidation imeMode="halfAlpha" allowBlank="1" showInputMessage="1" showErrorMessage="1" sqref="C6:C13"/>
    <dataValidation imeMode="hiragana" allowBlank="1" showInputMessage="1" showErrorMessage="1" sqref="D6:D13 P6:P13 C25:F26 C28:G28 D31:G31 N3:P3"/>
    <dataValidation imeMode="halfKatakana" allowBlank="1" showInputMessage="1" showErrorMessage="1" sqref="E6:E13"/>
    <dataValidation imeMode="off" allowBlank="1" showInputMessage="1" showErrorMessage="1" sqref="D27 C29:G30 D32:G32"/>
    <dataValidation type="list" imeMode="halfAlpha" allowBlank="1" showInputMessage="1" showErrorMessage="1" sqref="G6:G13">
      <formula1>学年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89" orientation="landscape" horizontalDpi="300" verticalDpi="300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8"/>
  <sheetViews>
    <sheetView view="pageBreakPreview" zoomScale="85" zoomScaleNormal="55" zoomScaleSheetLayoutView="85" workbookViewId="0">
      <selection activeCell="E12" sqref="E12"/>
    </sheetView>
  </sheetViews>
  <sheetFormatPr defaultRowHeight="14.25" x14ac:dyDescent="0.15"/>
  <cols>
    <col min="1" max="1" width="5.5" style="38" customWidth="1"/>
    <col min="2" max="2" width="7.25" style="37" customWidth="1"/>
    <col min="3" max="3" width="10" style="38" customWidth="1"/>
    <col min="4" max="5" width="21.625" style="38" customWidth="1"/>
    <col min="6" max="6" width="12.875" style="38" customWidth="1"/>
    <col min="7" max="7" width="5.625" style="38" customWidth="1"/>
    <col min="8" max="9" width="3.625" style="38" customWidth="1"/>
    <col min="10" max="10" width="2.625" style="38" customWidth="1"/>
    <col min="11" max="12" width="3.625" style="38" customWidth="1"/>
    <col min="13" max="13" width="2.625" style="38" customWidth="1"/>
    <col min="14" max="15" width="3.625" style="38" customWidth="1"/>
    <col min="16" max="16" width="21.625" style="38" customWidth="1"/>
    <col min="17" max="17" width="3.5" style="38" customWidth="1"/>
    <col min="18" max="18" width="3.625" style="38" customWidth="1"/>
    <col min="19" max="23" width="2.875" style="38" customWidth="1"/>
    <col min="24" max="16384" width="9" style="38"/>
  </cols>
  <sheetData>
    <row r="1" spans="1:23" s="10" customFormat="1" ht="21" x14ac:dyDescent="0.15">
      <c r="B1" s="109"/>
      <c r="C1" s="109"/>
      <c r="D1" s="109"/>
      <c r="E1" s="9"/>
      <c r="F1" s="9"/>
      <c r="Q1" s="111" t="s">
        <v>32</v>
      </c>
      <c r="R1" s="111"/>
      <c r="S1" s="111"/>
      <c r="T1" s="111"/>
      <c r="U1" s="111"/>
      <c r="V1" s="111"/>
      <c r="W1" s="111"/>
    </row>
    <row r="2" spans="1:23" s="10" customFormat="1" ht="65.25" customHeight="1" x14ac:dyDescent="0.1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4" customFormat="1" ht="34.5" customHeight="1" thickBot="1" x14ac:dyDescent="0.2">
      <c r="B3" s="8"/>
      <c r="C3" s="8"/>
      <c r="E3" s="8"/>
      <c r="F3" s="8"/>
      <c r="G3" s="8"/>
      <c r="H3" s="53"/>
      <c r="I3" s="53"/>
      <c r="J3" s="53"/>
      <c r="K3" s="53"/>
      <c r="L3" s="53"/>
      <c r="M3" s="53"/>
      <c r="N3" s="120" t="str">
        <f>IF(様式Ⅰ出場権利審査対象者8名!N3="","",様式Ⅰ出場権利審査対象者8名!N3&amp;"大学")</f>
        <v/>
      </c>
      <c r="O3" s="120"/>
      <c r="P3" s="120"/>
      <c r="Q3" s="120"/>
      <c r="R3" s="120"/>
      <c r="S3" s="120"/>
      <c r="T3" s="120"/>
      <c r="U3" s="120"/>
      <c r="V3" s="120"/>
      <c r="W3" s="120"/>
    </row>
    <row r="4" spans="1:23" s="14" customFormat="1" ht="12.75" customHeight="1" thickTop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20" customFormat="1" ht="17.25" x14ac:dyDescent="0.15">
      <c r="A5" s="18" t="s">
        <v>3</v>
      </c>
      <c r="B5" s="112" t="s">
        <v>1</v>
      </c>
      <c r="C5" s="113"/>
      <c r="D5" s="17" t="s">
        <v>17</v>
      </c>
      <c r="E5" s="17" t="s">
        <v>16</v>
      </c>
      <c r="F5" s="17" t="s">
        <v>30</v>
      </c>
      <c r="G5" s="17" t="s">
        <v>0</v>
      </c>
      <c r="H5" s="96" t="s">
        <v>108</v>
      </c>
      <c r="I5" s="97"/>
      <c r="J5" s="97"/>
      <c r="K5" s="97"/>
      <c r="L5" s="97"/>
      <c r="M5" s="97"/>
      <c r="N5" s="97"/>
      <c r="O5" s="98"/>
      <c r="P5" s="17" t="s">
        <v>2</v>
      </c>
      <c r="Q5" s="112" t="s">
        <v>22</v>
      </c>
      <c r="R5" s="116"/>
      <c r="S5" s="116"/>
      <c r="T5" s="116"/>
      <c r="U5" s="116"/>
      <c r="V5" s="116"/>
      <c r="W5" s="113"/>
    </row>
    <row r="6" spans="1:23" s="24" customFormat="1" ht="30.75" customHeight="1" x14ac:dyDescent="0.2">
      <c r="A6" s="44">
        <v>1</v>
      </c>
      <c r="B6" s="17" t="s">
        <v>6</v>
      </c>
      <c r="C6" s="47"/>
      <c r="D6" s="45"/>
      <c r="E6" s="45"/>
      <c r="F6" s="45"/>
      <c r="G6" s="45"/>
      <c r="H6" s="1"/>
      <c r="I6" s="2"/>
      <c r="J6" s="39" t="s">
        <v>7</v>
      </c>
      <c r="K6" s="2"/>
      <c r="L6" s="2"/>
      <c r="M6" s="39" t="s">
        <v>7</v>
      </c>
      <c r="N6" s="2"/>
      <c r="O6" s="3"/>
      <c r="P6" s="45"/>
      <c r="Q6" s="93"/>
      <c r="R6" s="94"/>
      <c r="S6" s="22" t="s">
        <v>18</v>
      </c>
      <c r="T6" s="7"/>
      <c r="U6" s="22" t="s">
        <v>19</v>
      </c>
      <c r="V6" s="7"/>
      <c r="W6" s="21" t="s">
        <v>20</v>
      </c>
    </row>
    <row r="7" spans="1:23" s="24" customFormat="1" ht="30.75" customHeight="1" x14ac:dyDescent="0.2">
      <c r="A7" s="44">
        <v>1</v>
      </c>
      <c r="B7" s="17" t="s">
        <v>8</v>
      </c>
      <c r="C7" s="47"/>
      <c r="D7" s="45"/>
      <c r="E7" s="45"/>
      <c r="F7" s="45"/>
      <c r="G7" s="45"/>
      <c r="H7" s="1"/>
      <c r="I7" s="2"/>
      <c r="J7" s="40" t="s">
        <v>9</v>
      </c>
      <c r="K7" s="2"/>
      <c r="L7" s="2"/>
      <c r="M7" s="40" t="s">
        <v>9</v>
      </c>
      <c r="N7" s="2"/>
      <c r="O7" s="3"/>
      <c r="P7" s="45"/>
      <c r="Q7" s="93"/>
      <c r="R7" s="94"/>
      <c r="S7" s="22" t="s">
        <v>18</v>
      </c>
      <c r="T7" s="7"/>
      <c r="U7" s="22" t="s">
        <v>19</v>
      </c>
      <c r="V7" s="7"/>
      <c r="W7" s="21" t="s">
        <v>20</v>
      </c>
    </row>
    <row r="8" spans="1:23" s="24" customFormat="1" ht="30.75" customHeight="1" x14ac:dyDescent="0.2">
      <c r="A8" s="44">
        <v>2</v>
      </c>
      <c r="B8" s="17" t="s">
        <v>8</v>
      </c>
      <c r="C8" s="47"/>
      <c r="D8" s="45"/>
      <c r="E8" s="45"/>
      <c r="F8" s="45"/>
      <c r="G8" s="45"/>
      <c r="H8" s="1"/>
      <c r="I8" s="2"/>
      <c r="J8" s="40" t="s">
        <v>9</v>
      </c>
      <c r="K8" s="2"/>
      <c r="L8" s="2"/>
      <c r="M8" s="40" t="s">
        <v>9</v>
      </c>
      <c r="N8" s="2"/>
      <c r="O8" s="3"/>
      <c r="P8" s="45"/>
      <c r="Q8" s="93"/>
      <c r="R8" s="94"/>
      <c r="S8" s="22" t="s">
        <v>18</v>
      </c>
      <c r="T8" s="7"/>
      <c r="U8" s="22" t="s">
        <v>19</v>
      </c>
      <c r="V8" s="7"/>
      <c r="W8" s="21" t="s">
        <v>20</v>
      </c>
    </row>
    <row r="9" spans="1:23" s="24" customFormat="1" ht="30.75" customHeight="1" x14ac:dyDescent="0.2">
      <c r="A9" s="44">
        <v>2</v>
      </c>
      <c r="B9" s="17" t="s">
        <v>8</v>
      </c>
      <c r="C9" s="47"/>
      <c r="D9" s="45"/>
      <c r="E9" s="45"/>
      <c r="F9" s="45"/>
      <c r="G9" s="45"/>
      <c r="H9" s="1"/>
      <c r="I9" s="2"/>
      <c r="J9" s="40" t="s">
        <v>9</v>
      </c>
      <c r="K9" s="2"/>
      <c r="L9" s="2"/>
      <c r="M9" s="40" t="s">
        <v>9</v>
      </c>
      <c r="N9" s="2"/>
      <c r="O9" s="3"/>
      <c r="P9" s="45"/>
      <c r="Q9" s="93"/>
      <c r="R9" s="94"/>
      <c r="S9" s="22" t="s">
        <v>18</v>
      </c>
      <c r="T9" s="7"/>
      <c r="U9" s="22" t="s">
        <v>19</v>
      </c>
      <c r="V9" s="7"/>
      <c r="W9" s="21" t="s">
        <v>20</v>
      </c>
    </row>
    <row r="10" spans="1:23" s="24" customFormat="1" ht="30.75" customHeight="1" x14ac:dyDescent="0.2">
      <c r="A10" s="44">
        <v>3</v>
      </c>
      <c r="B10" s="17" t="s">
        <v>8</v>
      </c>
      <c r="C10" s="47"/>
      <c r="D10" s="45"/>
      <c r="E10" s="45"/>
      <c r="F10" s="45"/>
      <c r="G10" s="45"/>
      <c r="H10" s="1"/>
      <c r="I10" s="2"/>
      <c r="J10" s="40" t="s">
        <v>9</v>
      </c>
      <c r="K10" s="2"/>
      <c r="L10" s="2"/>
      <c r="M10" s="40" t="s">
        <v>9</v>
      </c>
      <c r="N10" s="2"/>
      <c r="O10" s="3"/>
      <c r="P10" s="45"/>
      <c r="Q10" s="93"/>
      <c r="R10" s="94"/>
      <c r="S10" s="22" t="s">
        <v>18</v>
      </c>
      <c r="T10" s="7"/>
      <c r="U10" s="22" t="s">
        <v>19</v>
      </c>
      <c r="V10" s="7"/>
      <c r="W10" s="21" t="s">
        <v>20</v>
      </c>
    </row>
    <row r="11" spans="1:23" s="24" customFormat="1" ht="30.75" customHeight="1" x14ac:dyDescent="0.2">
      <c r="A11" s="44">
        <v>3</v>
      </c>
      <c r="B11" s="17" t="s">
        <v>8</v>
      </c>
      <c r="C11" s="47"/>
      <c r="D11" s="45"/>
      <c r="E11" s="45"/>
      <c r="F11" s="45"/>
      <c r="G11" s="45"/>
      <c r="H11" s="1"/>
      <c r="I11" s="2"/>
      <c r="J11" s="40" t="s">
        <v>9</v>
      </c>
      <c r="K11" s="2"/>
      <c r="L11" s="2"/>
      <c r="M11" s="40" t="s">
        <v>9</v>
      </c>
      <c r="N11" s="2"/>
      <c r="O11" s="3"/>
      <c r="P11" s="45"/>
      <c r="Q11" s="93"/>
      <c r="R11" s="94"/>
      <c r="S11" s="22" t="s">
        <v>18</v>
      </c>
      <c r="T11" s="7"/>
      <c r="U11" s="22" t="s">
        <v>19</v>
      </c>
      <c r="V11" s="7"/>
      <c r="W11" s="21" t="s">
        <v>20</v>
      </c>
    </row>
    <row r="12" spans="1:23" s="24" customFormat="1" ht="34.5" customHeight="1" x14ac:dyDescent="0.2">
      <c r="A12" s="44">
        <v>4</v>
      </c>
      <c r="B12" s="17" t="s">
        <v>8</v>
      </c>
      <c r="C12" s="47"/>
      <c r="D12" s="45"/>
      <c r="E12" s="45"/>
      <c r="F12" s="45"/>
      <c r="G12" s="45"/>
      <c r="H12" s="1"/>
      <c r="I12" s="2"/>
      <c r="J12" s="40" t="s">
        <v>9</v>
      </c>
      <c r="K12" s="2"/>
      <c r="L12" s="2"/>
      <c r="M12" s="40" t="s">
        <v>9</v>
      </c>
      <c r="N12" s="2"/>
      <c r="O12" s="3"/>
      <c r="P12" s="45"/>
      <c r="Q12" s="93"/>
      <c r="R12" s="94"/>
      <c r="S12" s="22" t="s">
        <v>18</v>
      </c>
      <c r="T12" s="7"/>
      <c r="U12" s="22" t="s">
        <v>19</v>
      </c>
      <c r="V12" s="7"/>
      <c r="W12" s="21" t="s">
        <v>20</v>
      </c>
    </row>
    <row r="13" spans="1:23" s="24" customFormat="1" ht="34.5" customHeight="1" x14ac:dyDescent="0.2">
      <c r="A13" s="44">
        <v>4</v>
      </c>
      <c r="B13" s="17" t="s">
        <v>8</v>
      </c>
      <c r="C13" s="47"/>
      <c r="D13" s="45"/>
      <c r="E13" s="45"/>
      <c r="F13" s="45"/>
      <c r="G13" s="45"/>
      <c r="H13" s="1"/>
      <c r="I13" s="2"/>
      <c r="J13" s="40" t="s">
        <v>9</v>
      </c>
      <c r="K13" s="2"/>
      <c r="L13" s="2"/>
      <c r="M13" s="40" t="s">
        <v>9</v>
      </c>
      <c r="N13" s="2"/>
      <c r="O13" s="3"/>
      <c r="P13" s="45"/>
      <c r="Q13" s="93"/>
      <c r="R13" s="94"/>
      <c r="S13" s="22" t="s">
        <v>18</v>
      </c>
      <c r="T13" s="7"/>
      <c r="U13" s="22" t="s">
        <v>19</v>
      </c>
      <c r="V13" s="7"/>
      <c r="W13" s="21" t="s">
        <v>20</v>
      </c>
    </row>
    <row r="14" spans="1:23" s="24" customFormat="1" ht="34.5" customHeight="1" x14ac:dyDescent="0.2">
      <c r="A14" s="44" t="s">
        <v>35</v>
      </c>
      <c r="B14" s="17" t="s">
        <v>8</v>
      </c>
      <c r="C14" s="47"/>
      <c r="D14" s="45"/>
      <c r="E14" s="45"/>
      <c r="F14" s="45"/>
      <c r="G14" s="45"/>
      <c r="H14" s="1"/>
      <c r="I14" s="2"/>
      <c r="J14" s="40" t="s">
        <v>9</v>
      </c>
      <c r="K14" s="2"/>
      <c r="L14" s="2"/>
      <c r="M14" s="40" t="s">
        <v>9</v>
      </c>
      <c r="N14" s="2"/>
      <c r="O14" s="3"/>
      <c r="P14" s="45"/>
      <c r="Q14" s="93"/>
      <c r="R14" s="94"/>
      <c r="S14" s="22" t="s">
        <v>18</v>
      </c>
      <c r="T14" s="7"/>
      <c r="U14" s="22" t="s">
        <v>19</v>
      </c>
      <c r="V14" s="7"/>
      <c r="W14" s="21" t="s">
        <v>20</v>
      </c>
    </row>
    <row r="15" spans="1:23" s="55" customFormat="1" ht="30.75" customHeight="1" x14ac:dyDescent="0.2">
      <c r="A15" s="44" t="s">
        <v>35</v>
      </c>
      <c r="B15" s="17" t="s">
        <v>8</v>
      </c>
      <c r="C15" s="47"/>
      <c r="D15" s="45"/>
      <c r="E15" s="45"/>
      <c r="F15" s="45"/>
      <c r="G15" s="45"/>
      <c r="H15" s="4"/>
      <c r="I15" s="85"/>
      <c r="J15" s="40" t="s">
        <v>9</v>
      </c>
      <c r="K15" s="85"/>
      <c r="L15" s="85"/>
      <c r="M15" s="40" t="s">
        <v>9</v>
      </c>
      <c r="N15" s="85"/>
      <c r="O15" s="6"/>
      <c r="P15" s="45"/>
      <c r="Q15" s="93"/>
      <c r="R15" s="94"/>
      <c r="S15" s="22" t="s">
        <v>18</v>
      </c>
      <c r="T15" s="7"/>
      <c r="U15" s="22" t="s">
        <v>19</v>
      </c>
      <c r="V15" s="7"/>
      <c r="W15" s="21" t="s">
        <v>20</v>
      </c>
    </row>
    <row r="16" spans="1:23" s="89" customFormat="1" ht="12.75" customHeight="1" x14ac:dyDescent="0.2">
      <c r="A16" s="86" t="s">
        <v>127</v>
      </c>
      <c r="B16" s="86" t="str">
        <f>C19</f>
        <v/>
      </c>
      <c r="C16" s="86" t="str">
        <f>C20</f>
        <v/>
      </c>
      <c r="D16" s="86" t="str">
        <f>D21</f>
        <v/>
      </c>
      <c r="E16" s="86" t="str">
        <f>C22</f>
        <v/>
      </c>
      <c r="F16" s="86" t="str">
        <f>C23</f>
        <v/>
      </c>
      <c r="G16" s="86" t="str">
        <f>C24</f>
        <v/>
      </c>
      <c r="H16" s="86" t="str">
        <f>D25</f>
        <v/>
      </c>
      <c r="I16" s="86" t="str">
        <f>D26</f>
        <v/>
      </c>
      <c r="J16" s="87"/>
      <c r="K16" s="86"/>
      <c r="L16" s="86"/>
      <c r="M16" s="87"/>
      <c r="N16" s="86"/>
      <c r="O16" s="86"/>
      <c r="P16" s="86"/>
      <c r="Q16" s="86"/>
      <c r="R16" s="86"/>
      <c r="S16" s="88"/>
      <c r="T16" s="88"/>
      <c r="U16" s="88"/>
      <c r="V16" s="88"/>
      <c r="W16" s="88"/>
    </row>
    <row r="17" spans="1:23" s="83" customFormat="1" ht="12" customHeight="1" x14ac:dyDescent="0.15">
      <c r="A17" s="82"/>
      <c r="B17" s="84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</row>
    <row r="18" spans="1:23" s="57" customFormat="1" ht="15.75" customHeight="1" x14ac:dyDescent="0.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s="26" customFormat="1" ht="30" customHeight="1" x14ac:dyDescent="0.15">
      <c r="A19" s="106" t="s">
        <v>43</v>
      </c>
      <c r="B19" s="106"/>
      <c r="C19" s="121" t="str">
        <f>IF(様式Ⅰ出場権利審査対象者8名!C25="","",様式Ⅰ出場権利審査対象者8名!C25)</f>
        <v/>
      </c>
      <c r="D19" s="121"/>
      <c r="E19" s="121"/>
      <c r="F19" s="121"/>
      <c r="G19" s="34" t="s">
        <v>14</v>
      </c>
      <c r="P19" s="42"/>
      <c r="Q19" s="119"/>
      <c r="R19" s="119"/>
      <c r="S19" s="119"/>
      <c r="T19" s="119"/>
      <c r="U19" s="119"/>
      <c r="V19" s="119"/>
      <c r="W19" s="119"/>
    </row>
    <row r="20" spans="1:23" s="26" customFormat="1" ht="30" customHeight="1" x14ac:dyDescent="0.15">
      <c r="A20" s="106" t="s">
        <v>12</v>
      </c>
      <c r="B20" s="106"/>
      <c r="C20" s="121" t="str">
        <f>IF(様式Ⅰ出場権利審査対象者8名!C26="","",様式Ⅰ出場権利審査対象者8名!C26)</f>
        <v/>
      </c>
      <c r="D20" s="121"/>
      <c r="E20" s="121"/>
      <c r="F20" s="121"/>
      <c r="G20" s="50" t="s">
        <v>14</v>
      </c>
      <c r="P20" s="43"/>
      <c r="Q20" s="43"/>
      <c r="R20" s="43"/>
      <c r="S20" s="43"/>
      <c r="T20" s="43"/>
      <c r="U20" s="43"/>
      <c r="V20" s="43"/>
      <c r="W20" s="43"/>
    </row>
    <row r="21" spans="1:23" s="26" customFormat="1" ht="30" customHeight="1" x14ac:dyDescent="0.15">
      <c r="A21" s="107" t="s">
        <v>38</v>
      </c>
      <c r="B21" s="107"/>
      <c r="C21" s="36" t="s">
        <v>15</v>
      </c>
      <c r="D21" s="61" t="str">
        <f>IF(様式Ⅰ出場権利審査対象者8名!D27="","",様式Ⅰ出場権利審査対象者8名!D27)</f>
        <v/>
      </c>
      <c r="E21" s="49"/>
      <c r="F21" s="49"/>
      <c r="G21" s="43"/>
    </row>
    <row r="22" spans="1:23" s="26" customFormat="1" ht="30" customHeight="1" x14ac:dyDescent="0.15">
      <c r="A22" s="107" t="s">
        <v>44</v>
      </c>
      <c r="B22" s="107"/>
      <c r="C22" s="121" t="str">
        <f>IF(様式Ⅰ出場権利審査対象者8名!C28="","",様式Ⅰ出場権利審査対象者8名!C28)</f>
        <v/>
      </c>
      <c r="D22" s="121"/>
      <c r="E22" s="121"/>
      <c r="F22" s="121"/>
      <c r="G22" s="121"/>
    </row>
    <row r="23" spans="1:23" s="26" customFormat="1" ht="30" customHeight="1" x14ac:dyDescent="0.2">
      <c r="A23" s="107" t="s">
        <v>46</v>
      </c>
      <c r="B23" s="107"/>
      <c r="C23" s="121" t="str">
        <f>IF(様式Ⅰ出場権利審査対象者8名!C28="","",様式Ⅰ出場権利審査対象者8名!C29)</f>
        <v/>
      </c>
      <c r="D23" s="121"/>
      <c r="E23" s="121"/>
      <c r="F23" s="121"/>
      <c r="G23" s="121"/>
      <c r="H23" s="52"/>
      <c r="I23" s="52"/>
      <c r="J23" s="52"/>
      <c r="K23" s="52"/>
      <c r="L23" s="52"/>
      <c r="M23" s="60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26" customFormat="1" ht="30" customHeight="1" x14ac:dyDescent="0.2">
      <c r="A24" s="107" t="s">
        <v>102</v>
      </c>
      <c r="B24" s="107"/>
      <c r="C24" s="122" t="str">
        <f>IF(様式Ⅰ出場権利審査対象者8名!C30="","",様式Ⅰ出場権利審査対象者8名!C30)</f>
        <v/>
      </c>
      <c r="D24" s="122"/>
      <c r="E24" s="122"/>
      <c r="F24" s="122"/>
      <c r="G24" s="12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s="26" customFormat="1" ht="30" customHeight="1" x14ac:dyDescent="0.15">
      <c r="A25" s="107" t="s">
        <v>13</v>
      </c>
      <c r="B25" s="107"/>
      <c r="C25" s="51" t="s">
        <v>17</v>
      </c>
      <c r="D25" s="123" t="str">
        <f>IF(様式Ⅰ出場権利審査対象者8名!D31="","",様式Ⅰ出場権利審査対象者8名!D31)</f>
        <v/>
      </c>
      <c r="E25" s="123"/>
      <c r="F25" s="123"/>
      <c r="G25" s="123"/>
      <c r="H25" s="118" t="s">
        <v>47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ht="29.25" customHeight="1" x14ac:dyDescent="0.2">
      <c r="A26" s="107"/>
      <c r="B26" s="107"/>
      <c r="C26" s="22" t="s">
        <v>39</v>
      </c>
      <c r="D26" s="124" t="str">
        <f>IF(様式Ⅰ出場権利審査対象者8名!D32="","",様式Ⅰ出場権利審査対象者8名!D32)</f>
        <v/>
      </c>
      <c r="E26" s="124"/>
      <c r="F26" s="124"/>
      <c r="G26" s="124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23" ht="24.75" customHeight="1" x14ac:dyDescent="0.2">
      <c r="C27" s="108" t="s">
        <v>126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23" ht="33.75" customHeight="1" x14ac:dyDescent="0.15"/>
  </sheetData>
  <sheetProtection password="FCE1" sheet="1" objects="1" scenarios="1" selectLockedCells="1"/>
  <mergeCells count="35">
    <mergeCell ref="C27:P27"/>
    <mergeCell ref="A25:B25"/>
    <mergeCell ref="D25:G25"/>
    <mergeCell ref="H25:W26"/>
    <mergeCell ref="A26:B26"/>
    <mergeCell ref="D26:G26"/>
    <mergeCell ref="A23:B23"/>
    <mergeCell ref="C23:G23"/>
    <mergeCell ref="B1:D1"/>
    <mergeCell ref="A24:B24"/>
    <mergeCell ref="C24:G24"/>
    <mergeCell ref="A19:B19"/>
    <mergeCell ref="C19:F19"/>
    <mergeCell ref="C20:F20"/>
    <mergeCell ref="A21:B21"/>
    <mergeCell ref="A22:B22"/>
    <mergeCell ref="C22:G22"/>
    <mergeCell ref="A20:B20"/>
    <mergeCell ref="Q1:W1"/>
    <mergeCell ref="A2:W2"/>
    <mergeCell ref="Q15:R15"/>
    <mergeCell ref="B5:C5"/>
    <mergeCell ref="H5:O5"/>
    <mergeCell ref="Q5:W5"/>
    <mergeCell ref="N3:W3"/>
    <mergeCell ref="Q12:R12"/>
    <mergeCell ref="Q13:R13"/>
    <mergeCell ref="Q14:R14"/>
    <mergeCell ref="Q6:R6"/>
    <mergeCell ref="Q7:R7"/>
    <mergeCell ref="Q19:W19"/>
    <mergeCell ref="Q8:R8"/>
    <mergeCell ref="Q9:R9"/>
    <mergeCell ref="Q10:R10"/>
    <mergeCell ref="Q11:R11"/>
  </mergeCells>
  <phoneticPr fontId="1"/>
  <dataValidations count="10">
    <dataValidation type="list" allowBlank="1" showInputMessage="1" showErrorMessage="1" sqref="Q16:R16">
      <formula1>期日</formula1>
    </dataValidation>
    <dataValidation type="list" allowBlank="1" showInputMessage="1" showErrorMessage="1" sqref="F6:F15">
      <formula1>登録陸協</formula1>
    </dataValidation>
    <dataValidation imeMode="halfKatakana" allowBlank="1" showInputMessage="1" showErrorMessage="1" sqref="E6:E15"/>
    <dataValidation imeMode="off" allowBlank="1" showInputMessage="1" showErrorMessage="1" sqref="C6:C15 D26:G26 T6:T15 V6:V15 D21 C23:G24"/>
    <dataValidation imeMode="hiragana" allowBlank="1" showInputMessage="1" showErrorMessage="1" sqref="D6:D15 D25:G25 C19:F20"/>
    <dataValidation allowBlank="1" showDropDown="1" showInputMessage="1" showErrorMessage="1" sqref="Q6:R15"/>
    <dataValidation type="list" imeMode="off" allowBlank="1" showInputMessage="1" showErrorMessage="1" sqref="G6:G15">
      <formula1>学年</formula1>
    </dataValidation>
    <dataValidation type="whole" imeMode="halfAlpha" allowBlank="1" showInputMessage="1" showErrorMessage="1" sqref="H6:H15">
      <formula1>1</formula1>
      <formula2>4</formula2>
    </dataValidation>
    <dataValidation type="whole" imeMode="halfAlpha" allowBlank="1" showInputMessage="1" showErrorMessage="1" sqref="I6:I15 L6:L15 N6:O15">
      <formula1>0</formula1>
      <formula2>9</formula2>
    </dataValidation>
    <dataValidation type="whole" imeMode="halfAlpha" allowBlank="1" showInputMessage="1" showErrorMessage="1" sqref="K6:K15">
      <formula1>0</formula1>
      <formula2>5</formula2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  <rowBreaks count="1" manualBreakCount="1">
    <brk id="27" max="23" man="1"/>
  </rowBreaks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5"/>
  <sheetViews>
    <sheetView view="pageBreakPreview" zoomScale="85" zoomScaleNormal="75" zoomScaleSheetLayoutView="70" workbookViewId="0">
      <selection activeCell="E12" sqref="E12"/>
    </sheetView>
  </sheetViews>
  <sheetFormatPr defaultRowHeight="13.5" x14ac:dyDescent="0.15"/>
  <cols>
    <col min="1" max="1" width="2.75" style="59" customWidth="1"/>
    <col min="2" max="3" width="9.625" style="59" customWidth="1"/>
    <col min="4" max="4" width="10.625" style="59" customWidth="1"/>
    <col min="5" max="5" width="30.625" style="59" customWidth="1"/>
    <col min="6" max="6" width="15.5" style="59" customWidth="1"/>
    <col min="7" max="7" width="9.625" style="59" customWidth="1"/>
    <col min="8" max="8" width="10.625" style="59" customWidth="1"/>
    <col min="9" max="9" width="30.75" style="59" customWidth="1"/>
    <col min="10" max="10" width="3.875" style="59" customWidth="1"/>
    <col min="11" max="16384" width="9" style="59"/>
  </cols>
  <sheetData>
    <row r="1" spans="2:14" ht="21" x14ac:dyDescent="0.2">
      <c r="B1" s="90"/>
      <c r="C1" s="90"/>
      <c r="D1" s="62"/>
      <c r="E1" s="62"/>
      <c r="F1" s="62"/>
      <c r="G1" s="62"/>
      <c r="H1" s="62"/>
      <c r="I1" s="63" t="s">
        <v>37</v>
      </c>
    </row>
    <row r="2" spans="2:14" ht="21" x14ac:dyDescent="0.2">
      <c r="B2" s="125" t="s">
        <v>123</v>
      </c>
      <c r="C2" s="125"/>
      <c r="D2" s="125"/>
      <c r="E2" s="125"/>
      <c r="F2" s="125"/>
      <c r="G2" s="125"/>
      <c r="H2" s="125"/>
      <c r="I2" s="125"/>
      <c r="J2" s="125"/>
    </row>
    <row r="3" spans="2:14" ht="21" x14ac:dyDescent="0.2">
      <c r="B3" s="127"/>
      <c r="C3" s="127"/>
      <c r="D3" s="127"/>
      <c r="E3" s="127"/>
      <c r="F3" s="127"/>
      <c r="G3" s="127"/>
      <c r="H3" s="127"/>
      <c r="I3" s="127"/>
    </row>
    <row r="4" spans="2:14" ht="55.5" x14ac:dyDescent="0.5">
      <c r="B4" s="131" t="str">
        <f>IF(様式Ⅱ本番出場選手10名!N3="","",様式Ⅱ本番出場選手10名!N3)</f>
        <v/>
      </c>
      <c r="C4" s="131"/>
      <c r="D4" s="131"/>
      <c r="E4" s="131"/>
      <c r="F4" s="131"/>
      <c r="G4" s="131"/>
      <c r="H4" s="131"/>
      <c r="I4" s="131"/>
    </row>
    <row r="5" spans="2:14" ht="41.25" customHeight="1" x14ac:dyDescent="0.2">
      <c r="D5" s="128" t="s">
        <v>103</v>
      </c>
      <c r="E5" s="128"/>
      <c r="G5" s="128" t="s">
        <v>104</v>
      </c>
      <c r="H5" s="128"/>
      <c r="I5" s="128"/>
    </row>
    <row r="6" spans="2:14" s="64" customFormat="1" ht="36.75" x14ac:dyDescent="0.25">
      <c r="B6" s="65" t="s">
        <v>3</v>
      </c>
      <c r="C6" s="66" t="s">
        <v>130</v>
      </c>
      <c r="D6" s="66" t="s">
        <v>128</v>
      </c>
      <c r="E6" s="67" t="s" ph="1">
        <v>5</v>
      </c>
      <c r="F6" s="73" t="s">
        <v>34</v>
      </c>
      <c r="G6" s="72"/>
      <c r="H6" s="65" t="s">
        <v>129</v>
      </c>
      <c r="I6" s="67" t="s" ph="1">
        <v>5</v>
      </c>
      <c r="J6" s="64" ph="1"/>
    </row>
    <row r="7" spans="2:14" s="64" customFormat="1" ht="41.25" customHeight="1" x14ac:dyDescent="0.2">
      <c r="B7" s="79"/>
      <c r="C7" s="80"/>
      <c r="D7" s="80"/>
      <c r="E7" s="79"/>
      <c r="F7" s="73" t="s">
        <v>45</v>
      </c>
      <c r="G7" s="65" t="s">
        <v>33</v>
      </c>
      <c r="H7" s="65"/>
      <c r="I7" s="79"/>
      <c r="N7" s="74"/>
    </row>
    <row r="8" spans="2:14" s="64" customFormat="1" ht="41.25" customHeight="1" x14ac:dyDescent="0.2">
      <c r="B8" s="79"/>
      <c r="C8" s="80"/>
      <c r="D8" s="80"/>
      <c r="E8" s="79"/>
      <c r="F8" s="73" t="s">
        <v>45</v>
      </c>
      <c r="G8" s="65" t="s">
        <v>33</v>
      </c>
      <c r="H8" s="65"/>
      <c r="I8" s="79"/>
    </row>
    <row r="9" spans="2:14" ht="22.5" customHeight="1" x14ac:dyDescent="0.15"/>
    <row r="10" spans="2:14" s="64" customFormat="1" ht="40.5" customHeight="1" x14ac:dyDescent="0.2">
      <c r="D10" s="68"/>
      <c r="E10" s="75"/>
      <c r="F10" s="75"/>
      <c r="G10" s="70" t="s">
        <v>106</v>
      </c>
      <c r="H10" s="70"/>
      <c r="I10" s="76"/>
      <c r="J10" s="76" t="s">
        <v>105</v>
      </c>
    </row>
    <row r="11" spans="2:14" s="64" customFormat="1" ht="40.5" customHeight="1" x14ac:dyDescent="0.2">
      <c r="E11" s="75"/>
      <c r="F11" s="75"/>
      <c r="G11" s="71" t="s">
        <v>107</v>
      </c>
      <c r="H11" s="71"/>
      <c r="I11" s="77"/>
      <c r="J11" s="77" t="s">
        <v>105</v>
      </c>
    </row>
    <row r="12" spans="2:14" ht="18.75" customHeight="1" x14ac:dyDescent="0.15"/>
    <row r="13" spans="2:14" s="69" customFormat="1" ht="45.75" customHeight="1" x14ac:dyDescent="0.2">
      <c r="B13" s="129" t="s">
        <v>109</v>
      </c>
      <c r="C13" s="129"/>
      <c r="D13" s="130"/>
      <c r="E13" s="130"/>
      <c r="F13" s="130"/>
      <c r="G13" s="130"/>
      <c r="H13" s="130"/>
      <c r="I13" s="130"/>
    </row>
    <row r="14" spans="2:14" s="69" customFormat="1" ht="17.25" x14ac:dyDescent="0.2"/>
    <row r="15" spans="2:14" s="69" customFormat="1" ht="30" customHeight="1" x14ac:dyDescent="0.25">
      <c r="G15" s="126" t="s">
        <v>4</v>
      </c>
      <c r="H15" s="126"/>
      <c r="I15" s="126"/>
      <c r="J15" s="126"/>
    </row>
  </sheetData>
  <sheetProtection password="FCE1" sheet="1" objects="1" scenarios="1" selectLockedCells="1"/>
  <mergeCells count="7">
    <mergeCell ref="B2:J2"/>
    <mergeCell ref="G15:J15"/>
    <mergeCell ref="B3:I3"/>
    <mergeCell ref="G5:I5"/>
    <mergeCell ref="D5:E5"/>
    <mergeCell ref="B13:I13"/>
    <mergeCell ref="B4:I4"/>
  </mergeCells>
  <phoneticPr fontId="2" type="Hiragana"/>
  <dataValidations count="1">
    <dataValidation imeMode="halfAlpha" allowBlank="1" showInputMessage="1" showErrorMessage="1" sqref="B7:D8 H7:H8"/>
  </dataValidations>
  <printOptions horizontalCentered="1"/>
  <pageMargins left="0.78740157480314965" right="0.78740157480314965" top="0.98425196850393704" bottom="0.57999999999999996" header="0.51181102362204722" footer="0.51181102362204722"/>
  <pageSetup paperSize="9" scale="9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85" zoomScaleNormal="75" workbookViewId="0">
      <selection activeCell="B2" sqref="B2"/>
    </sheetView>
  </sheetViews>
  <sheetFormatPr defaultColWidth="12.875" defaultRowHeight="16.5" customHeight="1" x14ac:dyDescent="0.15"/>
  <cols>
    <col min="1" max="1" width="13.125" style="58" bestFit="1" customWidth="1"/>
    <col min="2" max="16384" width="12.875" style="58"/>
  </cols>
  <sheetData>
    <row r="1" spans="1:3" ht="16.5" customHeight="1" x14ac:dyDescent="0.15">
      <c r="A1" s="58" t="s">
        <v>48</v>
      </c>
      <c r="B1" s="58" t="s">
        <v>49</v>
      </c>
      <c r="C1" s="58" t="s">
        <v>111</v>
      </c>
    </row>
    <row r="2" spans="1:3" ht="16.5" customHeight="1" x14ac:dyDescent="0.15">
      <c r="A2" s="59" t="s">
        <v>90</v>
      </c>
      <c r="B2" s="58" t="s">
        <v>110</v>
      </c>
      <c r="C2" s="81">
        <v>1</v>
      </c>
    </row>
    <row r="3" spans="1:3" ht="16.5" customHeight="1" x14ac:dyDescent="0.15">
      <c r="A3" s="59" t="s">
        <v>54</v>
      </c>
      <c r="B3" s="58" t="s">
        <v>122</v>
      </c>
      <c r="C3" s="81">
        <v>2</v>
      </c>
    </row>
    <row r="4" spans="1:3" ht="16.5" customHeight="1" x14ac:dyDescent="0.15">
      <c r="A4" s="59" t="s">
        <v>53</v>
      </c>
      <c r="C4" s="81">
        <v>3</v>
      </c>
    </row>
    <row r="5" spans="1:3" ht="16.5" customHeight="1" x14ac:dyDescent="0.15">
      <c r="A5" s="59" t="s">
        <v>55</v>
      </c>
      <c r="C5" s="81">
        <v>4</v>
      </c>
    </row>
    <row r="6" spans="1:3" ht="16.5" customHeight="1" x14ac:dyDescent="0.15">
      <c r="A6" s="59" t="s">
        <v>56</v>
      </c>
      <c r="B6" s="58" ph="1"/>
      <c r="C6" s="81">
        <v>5</v>
      </c>
    </row>
    <row r="7" spans="1:3" ht="16.5" customHeight="1" x14ac:dyDescent="0.15">
      <c r="A7" s="59" t="s">
        <v>57</v>
      </c>
      <c r="C7" s="81">
        <v>6</v>
      </c>
    </row>
    <row r="8" spans="1:3" ht="16.5" customHeight="1" x14ac:dyDescent="0.15">
      <c r="A8" s="59" t="s">
        <v>58</v>
      </c>
      <c r="C8" s="81">
        <v>7</v>
      </c>
    </row>
    <row r="9" spans="1:3" ht="16.5" customHeight="1" x14ac:dyDescent="0.15">
      <c r="A9" s="59" t="s">
        <v>59</v>
      </c>
      <c r="C9" s="81">
        <v>8</v>
      </c>
    </row>
    <row r="10" spans="1:3" ht="16.5" customHeight="1" x14ac:dyDescent="0.15">
      <c r="A10" s="59" t="s">
        <v>60</v>
      </c>
      <c r="C10" s="81" t="s">
        <v>112</v>
      </c>
    </row>
    <row r="11" spans="1:3" ht="16.5" customHeight="1" x14ac:dyDescent="0.15">
      <c r="A11" s="59" t="s">
        <v>61</v>
      </c>
      <c r="C11" s="81" t="s">
        <v>113</v>
      </c>
    </row>
    <row r="12" spans="1:3" ht="16.5" customHeight="1" x14ac:dyDescent="0.15">
      <c r="A12" s="59" t="s">
        <v>62</v>
      </c>
      <c r="C12" s="81" t="s">
        <v>114</v>
      </c>
    </row>
    <row r="13" spans="1:3" ht="16.5" customHeight="1" x14ac:dyDescent="0.15">
      <c r="A13" s="59" t="s">
        <v>63</v>
      </c>
      <c r="C13" s="81" t="s">
        <v>115</v>
      </c>
    </row>
    <row r="14" spans="1:3" ht="16.5" customHeight="1" x14ac:dyDescent="0.15">
      <c r="A14" s="59" t="s">
        <v>64</v>
      </c>
      <c r="C14" s="81" t="s">
        <v>116</v>
      </c>
    </row>
    <row r="15" spans="1:3" ht="16.5" customHeight="1" x14ac:dyDescent="0.15">
      <c r="A15" s="59" t="s">
        <v>65</v>
      </c>
      <c r="C15" s="81" t="s">
        <v>117</v>
      </c>
    </row>
    <row r="16" spans="1:3" ht="16.5" customHeight="1" x14ac:dyDescent="0.15">
      <c r="A16" s="59" t="s">
        <v>66</v>
      </c>
      <c r="C16" s="81" t="s">
        <v>118</v>
      </c>
    </row>
    <row r="17" spans="1:3" ht="16.5" customHeight="1" x14ac:dyDescent="0.15">
      <c r="A17" s="59" t="s">
        <v>91</v>
      </c>
      <c r="C17" s="81" t="s">
        <v>119</v>
      </c>
    </row>
    <row r="18" spans="1:3" ht="16.5" customHeight="1" x14ac:dyDescent="0.15">
      <c r="A18" s="59" t="s">
        <v>67</v>
      </c>
      <c r="C18" s="81" t="s">
        <v>120</v>
      </c>
    </row>
    <row r="19" spans="1:3" ht="16.5" customHeight="1" x14ac:dyDescent="0.15">
      <c r="A19" s="59" t="s">
        <v>68</v>
      </c>
      <c r="C19" s="81" t="s">
        <v>121</v>
      </c>
    </row>
    <row r="20" spans="1:3" ht="16.5" customHeight="1" x14ac:dyDescent="0.15">
      <c r="A20" s="59" t="s">
        <v>69</v>
      </c>
    </row>
    <row r="21" spans="1:3" ht="16.5" customHeight="1" x14ac:dyDescent="0.15">
      <c r="A21" s="59" t="s">
        <v>70</v>
      </c>
    </row>
    <row r="22" spans="1:3" ht="16.5" customHeight="1" x14ac:dyDescent="0.15">
      <c r="A22" s="59" t="s">
        <v>71</v>
      </c>
    </row>
    <row r="23" spans="1:3" ht="16.5" customHeight="1" x14ac:dyDescent="0.15">
      <c r="A23" s="59" t="s">
        <v>92</v>
      </c>
    </row>
    <row r="24" spans="1:3" ht="16.5" customHeight="1" x14ac:dyDescent="0.15">
      <c r="A24" s="59" t="s">
        <v>72</v>
      </c>
    </row>
    <row r="25" spans="1:3" ht="16.5" customHeight="1" x14ac:dyDescent="0.15">
      <c r="A25" s="59" t="s">
        <v>73</v>
      </c>
    </row>
    <row r="26" spans="1:3" ht="16.5" customHeight="1" x14ac:dyDescent="0.15">
      <c r="A26" s="59" t="s">
        <v>93</v>
      </c>
    </row>
    <row r="27" spans="1:3" ht="16.5" customHeight="1" x14ac:dyDescent="0.15">
      <c r="A27" s="59" t="s">
        <v>74</v>
      </c>
    </row>
    <row r="28" spans="1:3" ht="16.5" customHeight="1" x14ac:dyDescent="0.15">
      <c r="A28" s="59" t="s">
        <v>75</v>
      </c>
    </row>
    <row r="29" spans="1:3" ht="16.5" customHeight="1" x14ac:dyDescent="0.15">
      <c r="A29" s="59" t="s">
        <v>76</v>
      </c>
    </row>
    <row r="30" spans="1:3" ht="16.5" customHeight="1" x14ac:dyDescent="0.15">
      <c r="A30" s="59" t="s">
        <v>77</v>
      </c>
    </row>
    <row r="31" spans="1:3" ht="16.5" customHeight="1" x14ac:dyDescent="0.15">
      <c r="A31" s="59" t="s">
        <v>78</v>
      </c>
    </row>
    <row r="32" spans="1:3" ht="16.5" customHeight="1" x14ac:dyDescent="0.15">
      <c r="A32" s="59" t="s">
        <v>79</v>
      </c>
    </row>
    <row r="33" spans="1:1" ht="16.5" customHeight="1" x14ac:dyDescent="0.15">
      <c r="A33" s="59" t="s">
        <v>80</v>
      </c>
    </row>
    <row r="34" spans="1:1" ht="16.5" customHeight="1" x14ac:dyDescent="0.15">
      <c r="A34" s="59" t="s">
        <v>81</v>
      </c>
    </row>
    <row r="35" spans="1:1" ht="16.5" customHeight="1" x14ac:dyDescent="0.15">
      <c r="A35" s="59" t="s">
        <v>82</v>
      </c>
    </row>
    <row r="36" spans="1:1" ht="16.5" customHeight="1" x14ac:dyDescent="0.15">
      <c r="A36" s="59" t="s">
        <v>83</v>
      </c>
    </row>
    <row r="37" spans="1:1" ht="16.5" customHeight="1" x14ac:dyDescent="0.15">
      <c r="A37" s="59" t="s">
        <v>84</v>
      </c>
    </row>
    <row r="38" spans="1:1" ht="16.5" customHeight="1" x14ac:dyDescent="0.15">
      <c r="A38" s="59" t="s">
        <v>85</v>
      </c>
    </row>
    <row r="39" spans="1:1" ht="16.5" customHeight="1" x14ac:dyDescent="0.15">
      <c r="A39" s="59" t="s">
        <v>86</v>
      </c>
    </row>
    <row r="40" spans="1:1" ht="16.5" customHeight="1" x14ac:dyDescent="0.15">
      <c r="A40" s="59" t="s">
        <v>87</v>
      </c>
    </row>
    <row r="41" spans="1:1" ht="16.5" customHeight="1" x14ac:dyDescent="0.15">
      <c r="A41" s="59" t="s">
        <v>94</v>
      </c>
    </row>
    <row r="42" spans="1:1" ht="16.5" customHeight="1" x14ac:dyDescent="0.15">
      <c r="A42" s="59" t="s">
        <v>88</v>
      </c>
    </row>
    <row r="43" spans="1:1" ht="16.5" customHeight="1" x14ac:dyDescent="0.15">
      <c r="A43" s="59" t="s">
        <v>89</v>
      </c>
    </row>
    <row r="44" spans="1:1" ht="16.5" customHeight="1" x14ac:dyDescent="0.15">
      <c r="A44" s="59" t="s">
        <v>95</v>
      </c>
    </row>
    <row r="45" spans="1:1" ht="16.5" customHeight="1" x14ac:dyDescent="0.15">
      <c r="A45" s="59" t="s">
        <v>96</v>
      </c>
    </row>
    <row r="46" spans="1:1" ht="16.5" customHeight="1" x14ac:dyDescent="0.15">
      <c r="A46" s="59" t="s">
        <v>97</v>
      </c>
    </row>
    <row r="47" spans="1:1" ht="16.5" customHeight="1" x14ac:dyDescent="0.15">
      <c r="A47" s="59" t="s">
        <v>98</v>
      </c>
    </row>
    <row r="48" spans="1:1" ht="16.5" customHeight="1" x14ac:dyDescent="0.15">
      <c r="A48" s="59" t="s">
        <v>99</v>
      </c>
    </row>
  </sheetData>
  <phoneticPr fontId="2" type="Hiragana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様式Ⅰ出場権利審査対象者8名</vt:lpstr>
      <vt:lpstr>様式Ⅱ本番出場選手10名</vt:lpstr>
      <vt:lpstr>様式Ⅲ　大会当日提出</vt:lpstr>
      <vt:lpstr>リスト</vt:lpstr>
      <vt:lpstr>copy</vt:lpstr>
      <vt:lpstr>copy2</vt:lpstr>
      <vt:lpstr>リスト!Print_Area</vt:lpstr>
      <vt:lpstr>様式Ⅰ出場権利審査対象者8名!Print_Area</vt:lpstr>
      <vt:lpstr>様式Ⅱ本番出場選手10名!Print_Area</vt:lpstr>
      <vt:lpstr>'様式Ⅲ　大会当日提出'!Print_Area</vt:lpstr>
      <vt:lpstr>学年</vt:lpstr>
      <vt:lpstr>期日</vt:lpstr>
      <vt:lpstr>登録陸協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kgrr7</cp:lastModifiedBy>
  <cp:lastPrinted>2014-05-05T09:47:35Z</cp:lastPrinted>
  <dcterms:created xsi:type="dcterms:W3CDTF">1997-01-08T22:48:59Z</dcterms:created>
  <dcterms:modified xsi:type="dcterms:W3CDTF">2015-05-26T11:41:18Z</dcterms:modified>
</cp:coreProperties>
</file>