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295" tabRatio="840" activeTab="0"/>
  </bookViews>
  <sheets>
    <sheet name="様式Ⅰ出場権利選考対象者8名" sheetId="1" r:id="rId1"/>
    <sheet name="様式Ⅱ本番出場選手10名" sheetId="2" r:id="rId2"/>
    <sheet name="様式Ⅲ　大会当日提出" sheetId="3" r:id="rId3"/>
    <sheet name="様式Ⅳ　大会当日提出" sheetId="4" r:id="rId4"/>
    <sheet name="リスト" sheetId="5" state="hidden" r:id="rId5"/>
  </sheets>
  <definedNames>
    <definedName name="copy">'様式Ⅱ本番出場選手10名'!$A$3:$W$16</definedName>
    <definedName name="copy2">'様式Ⅱ本番出場選手10名'!$A$6:$O$18</definedName>
    <definedName name="_xlnm.Print_Area" localSheetId="4">'リスト'!$A$1:$H$125</definedName>
    <definedName name="_xlnm.Print_Area" localSheetId="0">'様式Ⅰ出場権利選考対象者8名'!$A$1:$W$34</definedName>
    <definedName name="_xlnm.Print_Area" localSheetId="1">'様式Ⅱ本番出場選手10名'!$A$1:$W$27</definedName>
    <definedName name="_xlnm.Print_Area" localSheetId="2">'様式Ⅲ　大会当日提出'!$A$1:$H$15</definedName>
    <definedName name="期日">'リスト'!$B$2:$B$3</definedName>
    <definedName name="登録陸協">'リスト'!$A$2:$A$48</definedName>
  </definedNames>
  <calcPr fullCalcOnLoad="1"/>
</workbook>
</file>

<file path=xl/sharedStrings.xml><?xml version="1.0" encoding="utf-8"?>
<sst xmlns="http://schemas.openxmlformats.org/spreadsheetml/2006/main" count="241" uniqueCount="124">
  <si>
    <t>学年</t>
  </si>
  <si>
    <t>登録番号</t>
  </si>
  <si>
    <t>競技会名</t>
  </si>
  <si>
    <t>組</t>
  </si>
  <si>
    <t>関東学生陸上競技連盟</t>
  </si>
  <si>
    <t>氏　　　　　名</t>
  </si>
  <si>
    <t>No.</t>
  </si>
  <si>
    <t>3-</t>
  </si>
  <si>
    <t>.</t>
  </si>
  <si>
    <t>3-</t>
  </si>
  <si>
    <t>.</t>
  </si>
  <si>
    <t>合計記録</t>
  </si>
  <si>
    <t>大学</t>
  </si>
  <si>
    <t>連絡責任者</t>
  </si>
  <si>
    <t>緊急連絡先</t>
  </si>
  <si>
    <t>㊞</t>
  </si>
  <si>
    <t>〒</t>
  </si>
  <si>
    <t>ﾌﾘｶﾞﾅ</t>
  </si>
  <si>
    <t>氏名</t>
  </si>
  <si>
    <t>年</t>
  </si>
  <si>
    <t>月</t>
  </si>
  <si>
    <t>日</t>
  </si>
  <si>
    <t>有効期間内10000m記録</t>
  </si>
  <si>
    <t>樹立年月日</t>
  </si>
  <si>
    <t>ﾌﾘｶﾞﾅ</t>
  </si>
  <si>
    <t>3-</t>
  </si>
  <si>
    <t>.</t>
  </si>
  <si>
    <t>.</t>
  </si>
  <si>
    <t>㊞</t>
  </si>
  <si>
    <t>〒</t>
  </si>
  <si>
    <t>㊞</t>
  </si>
  <si>
    <t>陸協</t>
  </si>
  <si>
    <t>陸協</t>
  </si>
  <si>
    <t>（様式No.Ⅱ）</t>
  </si>
  <si>
    <t>補欠</t>
  </si>
  <si>
    <t xml:space="preserve">    なお、その際は２枚複写して提出すること。（原簿＋コピー2枚）</t>
  </si>
  <si>
    <t>交換</t>
  </si>
  <si>
    <t>補</t>
  </si>
  <si>
    <t>（様式No.Ⅰ）</t>
  </si>
  <si>
    <t>（様式No.Ⅲ）</t>
  </si>
  <si>
    <t>（様式No.Ⅳ）</t>
  </si>
  <si>
    <t>様式Ⅰに記入する選手と様式Ⅱに記入する選手は違ってもかまいません。</t>
  </si>
  <si>
    <t>郵便番号</t>
  </si>
  <si>
    <t>携帯番号</t>
  </si>
  <si>
    <t>PCアドレス</t>
  </si>
  <si>
    <t>住    所</t>
  </si>
  <si>
    <t>監    督</t>
  </si>
  <si>
    <t>監　　　督</t>
  </si>
  <si>
    <t>住　　　所</t>
  </si>
  <si>
    <t>⇔</t>
  </si>
  <si>
    <t>PCアドレス</t>
  </si>
  <si>
    <t>※当日連絡がつく連絡先を記入してください。</t>
  </si>
  <si>
    <t>登録陸協</t>
  </si>
  <si>
    <t>期日</t>
  </si>
  <si>
    <t>※当日連絡がつく連絡先を記入してください</t>
  </si>
  <si>
    <t>.</t>
  </si>
  <si>
    <t>.</t>
  </si>
  <si>
    <t>03 岩　手</t>
  </si>
  <si>
    <t>02 青　森</t>
  </si>
  <si>
    <t>04 宮　城</t>
  </si>
  <si>
    <t>05 秋　田</t>
  </si>
  <si>
    <t>06 山　形</t>
  </si>
  <si>
    <t>07 福　島</t>
  </si>
  <si>
    <t>08 茨　城</t>
  </si>
  <si>
    <t>09 栃　木</t>
  </si>
  <si>
    <t>10 群　馬</t>
  </si>
  <si>
    <t>11 埼　玉</t>
  </si>
  <si>
    <t>12 千　葉</t>
  </si>
  <si>
    <t>13 東　京</t>
  </si>
  <si>
    <t>14 神奈川</t>
  </si>
  <si>
    <t>15 新　潟</t>
  </si>
  <si>
    <t>17 石　川</t>
  </si>
  <si>
    <t>18 福　井</t>
  </si>
  <si>
    <t>19 山　梨</t>
  </si>
  <si>
    <t>20 長　野</t>
  </si>
  <si>
    <t>21 岐　阜</t>
  </si>
  <si>
    <t>23 愛　知</t>
  </si>
  <si>
    <t>24 三　重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</si>
  <si>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</si>
  <si>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</si>
  <si>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</si>
  <si>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</si>
  <si>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</si>
  <si>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</si>
  <si>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</si>
  <si>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</si>
  <si>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</si>
  <si>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</si>
  <si>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</si>
  <si>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</si>
  <si>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</si>
  <si>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</si>
  <si>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41 佐　賀</t>
  </si>
  <si>
    <t>42 長　崎</t>
  </si>
  <si>
    <t>01 北海道</t>
  </si>
  <si>
    <t>16 富　山</t>
  </si>
  <si>
    <t>22 静　岡</t>
  </si>
  <si>
    <t>25 滋　賀</t>
  </si>
  <si>
    <t>40 福　岡</t>
  </si>
  <si>
    <t>43 熊　本</t>
  </si>
  <si>
    <t>44 大　分</t>
  </si>
  <si>
    <t>45 宮　崎</t>
  </si>
  <si>
    <t>46 鹿児島</t>
  </si>
  <si>
    <t>47 沖　縄</t>
  </si>
  <si>
    <t>3-</t>
  </si>
  <si>
    <t>氏　　名</t>
  </si>
  <si>
    <t>平成23</t>
  </si>
  <si>
    <t>入力責任者</t>
  </si>
  <si>
    <t>連絡先</t>
  </si>
  <si>
    <t>【交換される選手】</t>
  </si>
  <si>
    <t>【交換する選手（出場する選手）】</t>
  </si>
  <si>
    <t>㊞</t>
  </si>
  <si>
    <t>監督名</t>
  </si>
  <si>
    <t>記載者名</t>
  </si>
  <si>
    <t>記載者名　　　　　　　　　　　　　　　　　　　　　　 ㊞　　　</t>
  </si>
  <si>
    <t>監督名　　　　　　　　　　　　　　　　　　　　　　　　㊞</t>
  </si>
  <si>
    <t>秩父宮賜杯第44回全日本大学駅伝対校選手権大会　関東学生陸上競技連盟推薦校選考会申込選考用紙</t>
  </si>
  <si>
    <t>自己最高記録(5000m･10000m)</t>
  </si>
  <si>
    <t>秩父宮賜杯第44回全日本大学駅伝対校選手権大会　関東学生陸上競技連盟推薦校選考会第5組オープンレース参加希望選手表</t>
  </si>
  <si>
    <t>秩父宮賜杯第44回全日本大学駅伝対校選手権大会　関東学生陸上競技連盟推薦校選考会メンバー交換用紙</t>
  </si>
  <si>
    <t>平成24</t>
  </si>
  <si>
    <t>秩父宮賜杯第44回全日本大学駅伝対校選手権大会　関東学生陸上競技連盟推薦校選考会申込用紙</t>
  </si>
  <si>
    <t>※この様式は、当日の1組目競技開始2時間前に提出のこと。
なお、その際は2枚複写して提出すること。（原本＋コピー2枚）</t>
  </si>
  <si>
    <t>※この様式は、当日の1組目競技開始2時間前に行うメンバー変更受付時、一緒に提出すること。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</si>
</sst>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  <numFmt numFmtId="177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u val="single"/>
      <sz val="16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b/>
      <u val="single"/>
      <sz val="1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24"/>
      <name val="ＭＳ 明朝"/>
      <family val="1"/>
    </font>
    <font>
      <b/>
      <sz val="28"/>
      <name val="ＭＳ 明朝"/>
      <family val="1"/>
    </font>
    <font>
      <b/>
      <sz val="24"/>
      <name val="ＭＳ 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b/>
      <u val="single"/>
      <sz val="48"/>
      <color indexed="10"/>
      <name val="ＭＳ Ｐ明朝"/>
      <family val="1"/>
    </font>
    <font>
      <sz val="26"/>
      <name val="ＭＳ Ｐ明朝"/>
      <family val="1"/>
    </font>
    <font>
      <b/>
      <sz val="20"/>
      <name val="ＭＳ 明朝"/>
      <family val="1"/>
    </font>
    <font>
      <b/>
      <sz val="48"/>
      <name val="ＭＳ Ｐ明朝"/>
      <family val="1"/>
    </font>
    <font>
      <sz val="12"/>
      <color indexed="9"/>
      <name val="ＭＳ 明朝"/>
      <family val="1"/>
    </font>
    <font>
      <sz val="20"/>
      <name val="ＭＳ 明朝"/>
      <family val="1"/>
    </font>
    <font>
      <b/>
      <sz val="48"/>
      <name val="ＭＳ 明朝"/>
      <family val="1"/>
    </font>
    <font>
      <b/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3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vertical="center" shrinkToFit="1"/>
      <protection locked="0"/>
    </xf>
    <xf numFmtId="0" fontId="19" fillId="0" borderId="0" xfId="0" applyFont="1" applyBorder="1" applyAlignment="1" applyProtection="1">
      <alignment vertical="center" shrinkToFit="1"/>
      <protection/>
    </xf>
    <xf numFmtId="0" fontId="8" fillId="0" borderId="0" xfId="0" applyFont="1" applyAlignment="1" applyProtection="1">
      <alignment horizontal="left" vertical="center" shrinkToFit="1"/>
      <protection/>
    </xf>
    <xf numFmtId="0" fontId="8" fillId="0" borderId="0" xfId="0" applyFont="1" applyAlignment="1" applyProtection="1">
      <alignment vertical="center" shrinkToFit="1"/>
      <protection/>
    </xf>
    <xf numFmtId="0" fontId="9" fillId="0" borderId="0" xfId="0" applyFont="1" applyAlignment="1" applyProtection="1">
      <alignment horizontal="right" vertical="center" shrinkToFit="1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17" fillId="0" borderId="0" xfId="0" applyFont="1" applyBorder="1" applyAlignment="1" applyProtection="1">
      <alignment vertical="center" shrinkToFit="1"/>
      <protection/>
    </xf>
    <xf numFmtId="0" fontId="10" fillId="0" borderId="0" xfId="0" applyFont="1" applyAlignment="1" applyProtection="1">
      <alignment vertical="center" shrinkToFit="1"/>
      <protection/>
    </xf>
    <xf numFmtId="0" fontId="11" fillId="0" borderId="16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9" fillId="0" borderId="17" xfId="0" applyFont="1" applyBorder="1" applyAlignment="1" applyProtection="1">
      <alignment horizontal="center" vertical="center" shrinkToFit="1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vertical="center" shrinkToFit="1"/>
      <protection/>
    </xf>
    <xf numFmtId="0" fontId="9" fillId="0" borderId="14" xfId="0" applyFont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horizontal="distributed" vertical="center" shrinkToFit="1"/>
      <protection/>
    </xf>
    <xf numFmtId="0" fontId="9" fillId="0" borderId="0" xfId="0" applyFont="1" applyAlignment="1" applyProtection="1">
      <alignment vertical="center" shrinkToFit="1"/>
      <protection/>
    </xf>
    <xf numFmtId="0" fontId="12" fillId="0" borderId="0" xfId="0" applyFont="1" applyBorder="1" applyAlignment="1" applyProtection="1">
      <alignment horizontal="left" vertical="center" shrinkToFit="1"/>
      <protection/>
    </xf>
    <xf numFmtId="0" fontId="12" fillId="0" borderId="0" xfId="0" applyFont="1" applyAlignment="1" applyProtection="1">
      <alignment vertical="center" shrinkToFit="1"/>
      <protection/>
    </xf>
    <xf numFmtId="0" fontId="14" fillId="0" borderId="0" xfId="0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13" fillId="0" borderId="0" xfId="0" applyFont="1" applyBorder="1" applyAlignment="1" applyProtection="1">
      <alignment vertical="center" shrinkToFit="1"/>
      <protection/>
    </xf>
    <xf numFmtId="0" fontId="15" fillId="0" borderId="0" xfId="0" applyFont="1" applyAlignment="1" applyProtection="1">
      <alignment vertical="center" shrinkToFit="1"/>
      <protection/>
    </xf>
    <xf numFmtId="0" fontId="16" fillId="0" borderId="0" xfId="0" applyFont="1" applyAlignment="1" applyProtection="1">
      <alignment vertical="center" shrinkToFit="1"/>
      <protection/>
    </xf>
    <xf numFmtId="0" fontId="12" fillId="0" borderId="0" xfId="0" applyFont="1" applyAlignment="1" applyProtection="1">
      <alignment horizontal="center" vertical="center" shrinkToFit="1"/>
      <protection/>
    </xf>
    <xf numFmtId="18" fontId="12" fillId="0" borderId="0" xfId="0" applyNumberFormat="1" applyFont="1" applyAlignment="1" applyProtection="1">
      <alignment vertical="center" shrinkToFit="1"/>
      <protection/>
    </xf>
    <xf numFmtId="0" fontId="13" fillId="0" borderId="16" xfId="0" applyFont="1" applyBorder="1" applyAlignment="1" applyProtection="1">
      <alignment vertical="center" shrinkToFit="1"/>
      <protection/>
    </xf>
    <xf numFmtId="0" fontId="18" fillId="0" borderId="0" xfId="0" applyFont="1" applyBorder="1" applyAlignment="1" applyProtection="1">
      <alignment horizontal="right" vertical="center" shrinkToFit="1"/>
      <protection/>
    </xf>
    <xf numFmtId="0" fontId="10" fillId="0" borderId="16" xfId="0" applyFont="1" applyBorder="1" applyAlignment="1" applyProtection="1">
      <alignment horizontal="right" vertical="center" shrinkToFit="1"/>
      <protection/>
    </xf>
    <xf numFmtId="0" fontId="12" fillId="0" borderId="0" xfId="0" applyFont="1" applyAlignment="1" applyProtection="1">
      <alignment horizontal="center" shrinkToFit="1"/>
      <protection/>
    </xf>
    <xf numFmtId="0" fontId="12" fillId="0" borderId="0" xfId="0" applyFont="1" applyAlignment="1" applyProtection="1">
      <alignment shrinkToFit="1"/>
      <protection/>
    </xf>
    <xf numFmtId="0" fontId="9" fillId="0" borderId="11" xfId="0" applyFont="1" applyBorder="1" applyAlignment="1" applyProtection="1">
      <alignment shrinkToFit="1"/>
      <protection/>
    </xf>
    <xf numFmtId="0" fontId="9" fillId="0" borderId="14" xfId="0" applyFont="1" applyBorder="1" applyAlignment="1" applyProtection="1">
      <alignment shrinkToFit="1"/>
      <protection/>
    </xf>
    <xf numFmtId="0" fontId="20" fillId="0" borderId="18" xfId="0" applyFont="1" applyBorder="1" applyAlignment="1" applyProtection="1">
      <alignment vertical="center" shrinkToFit="1"/>
      <protection/>
    </xf>
    <xf numFmtId="0" fontId="20" fillId="0" borderId="0" xfId="0" applyFont="1" applyBorder="1" applyAlignment="1" applyProtection="1">
      <alignment vertical="center" shrinkToFit="1"/>
      <protection/>
    </xf>
    <xf numFmtId="0" fontId="12" fillId="0" borderId="0" xfId="0" applyFont="1" applyBorder="1" applyAlignment="1" applyProtection="1">
      <alignment vertical="center" shrinkToFit="1"/>
      <protection/>
    </xf>
    <xf numFmtId="0" fontId="9" fillId="0" borderId="13" xfId="0" applyFont="1" applyBorder="1" applyAlignment="1" applyProtection="1">
      <alignment horizontal="center" vertical="center" shrinkToFit="1"/>
      <protection/>
    </xf>
    <xf numFmtId="0" fontId="1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49" fontId="9" fillId="0" borderId="17" xfId="0" applyNumberFormat="1" applyFont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vertical="center" shrinkToFit="1"/>
      <protection/>
    </xf>
    <xf numFmtId="0" fontId="13" fillId="0" borderId="14" xfId="0" applyFont="1" applyBorder="1" applyAlignment="1" applyProtection="1">
      <alignment vertical="center" shrinkToFit="1"/>
      <protection/>
    </xf>
    <xf numFmtId="0" fontId="9" fillId="0" borderId="14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shrinkToFit="1"/>
      <protection/>
    </xf>
    <xf numFmtId="0" fontId="25" fillId="0" borderId="0" xfId="0" applyFont="1" applyBorder="1" applyAlignment="1" applyProtection="1">
      <alignment vertical="center" shrinkToFit="1"/>
      <protection/>
    </xf>
    <xf numFmtId="0" fontId="19" fillId="0" borderId="0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 shrinkToFit="1"/>
      <protection/>
    </xf>
    <xf numFmtId="0" fontId="9" fillId="0" borderId="14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vertical="center" shrinkToFit="1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23" fillId="0" borderId="0" xfId="0" applyFont="1" applyBorder="1" applyAlignment="1">
      <alignment/>
    </xf>
    <xf numFmtId="0" fontId="27" fillId="0" borderId="0" xfId="0" applyFont="1" applyBorder="1" applyAlignment="1" applyProtection="1">
      <alignment vertical="center" shrinkToFit="1"/>
      <protection hidden="1"/>
    </xf>
    <xf numFmtId="0" fontId="27" fillId="0" borderId="0" xfId="0" applyFont="1" applyAlignment="1" applyProtection="1">
      <alignment vertical="center" shrinkToFit="1"/>
      <protection hidden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 applyProtection="1">
      <alignment shrinkToFit="1"/>
      <protection hidden="1"/>
    </xf>
    <xf numFmtId="0" fontId="10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49" fontId="9" fillId="0" borderId="0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shrinkToFit="1"/>
      <protection hidden="1"/>
    </xf>
    <xf numFmtId="0" fontId="9" fillId="0" borderId="0" xfId="0" applyFont="1" applyBorder="1" applyAlignment="1" applyProtection="1">
      <alignment vertical="center" shrinkToFit="1"/>
      <protection hidden="1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shrinkToFit="1"/>
      <protection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left" vertical="center" shrinkToFit="1"/>
      <protection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12" fillId="0" borderId="16" xfId="0" applyFont="1" applyBorder="1" applyAlignment="1" applyProtection="1">
      <alignment horizontal="distributed" vertical="center" shrinkToFit="1"/>
      <protection/>
    </xf>
    <xf numFmtId="0" fontId="9" fillId="0" borderId="0" xfId="0" applyFont="1" applyAlignment="1" applyProtection="1">
      <alignment horizontal="center" shrinkToFit="1"/>
      <protection/>
    </xf>
    <xf numFmtId="0" fontId="8" fillId="0" borderId="0" xfId="0" applyFont="1" applyAlignment="1" applyProtection="1">
      <alignment horizontal="left" vertical="center" shrinkToFit="1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14" fillId="0" borderId="0" xfId="0" applyFont="1" applyAlignment="1" applyProtection="1">
      <alignment horizontal="center" vertical="center" shrinkToFit="1"/>
      <protection/>
    </xf>
    <xf numFmtId="0" fontId="9" fillId="0" borderId="13" xfId="0" applyFont="1" applyBorder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12" fillId="0" borderId="11" xfId="0" applyFont="1" applyBorder="1" applyAlignment="1" applyProtection="1">
      <alignment horizontal="left" vertical="center" shrinkToFit="1"/>
      <protection/>
    </xf>
    <xf numFmtId="0" fontId="12" fillId="0" borderId="0" xfId="0" applyFont="1" applyBorder="1" applyAlignment="1" applyProtection="1">
      <alignment horizontal="left" vertical="center" shrinkToFit="1"/>
      <protection/>
    </xf>
    <xf numFmtId="0" fontId="9" fillId="0" borderId="14" xfId="0" applyFont="1" applyBorder="1" applyAlignment="1" applyProtection="1">
      <alignment horizontal="center" vertical="center" shrinkToFit="1"/>
      <protection/>
    </xf>
    <xf numFmtId="0" fontId="20" fillId="0" borderId="18" xfId="0" applyFont="1" applyBorder="1" applyAlignment="1" applyProtection="1">
      <alignment horizontal="center" vertical="center" shrinkToFit="1"/>
      <protection hidden="1"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11" xfId="0" applyFont="1" applyBorder="1" applyAlignment="1" applyProtection="1">
      <alignment horizontal="center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25" fillId="0" borderId="19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distributed" vertical="center" shrinkToFit="1"/>
      <protection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left" shrinkToFit="1"/>
      <protection/>
    </xf>
    <xf numFmtId="0" fontId="17" fillId="0" borderId="19" xfId="0" applyFont="1" applyBorder="1" applyAlignment="1" applyProtection="1">
      <alignment horizontal="left" vertical="center" shrinkToFit="1"/>
      <protection/>
    </xf>
    <xf numFmtId="0" fontId="10" fillId="0" borderId="14" xfId="0" applyFont="1" applyBorder="1" applyAlignment="1" applyProtection="1">
      <alignment horizontal="center" vertical="center" shrinkToFit="1"/>
      <protection hidden="1"/>
    </xf>
    <xf numFmtId="0" fontId="10" fillId="0" borderId="14" xfId="0" applyFont="1" applyBorder="1" applyAlignment="1" applyProtection="1">
      <alignment horizontal="center" shrinkToFit="1"/>
      <protection hidden="1"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0" fontId="10" fillId="0" borderId="16" xfId="0" applyNumberFormat="1" applyFont="1" applyBorder="1" applyAlignment="1" applyProtection="1">
      <alignment horizontal="center" vertical="center" shrinkToFit="1"/>
      <protection hidden="1"/>
    </xf>
    <xf numFmtId="0" fontId="25" fillId="0" borderId="19" xfId="0" applyFont="1" applyBorder="1" applyAlignment="1" applyProtection="1">
      <alignment horizontal="center" vertical="center" shrinkToFit="1"/>
      <protection hidden="1"/>
    </xf>
    <xf numFmtId="0" fontId="20" fillId="0" borderId="0" xfId="0" applyFont="1" applyBorder="1" applyAlignment="1" applyProtection="1">
      <alignment horizontal="center" vertical="center" shrinkToFit="1"/>
      <protection/>
    </xf>
    <xf numFmtId="0" fontId="28" fillId="0" borderId="0" xfId="0" applyFont="1" applyAlignment="1">
      <alignment horizontal="right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3" fillId="0" borderId="16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49" fontId="10" fillId="0" borderId="14" xfId="43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33"/>
  <sheetViews>
    <sheetView tabSelected="1" view="pageBreakPreview" zoomScale="85" zoomScaleNormal="75" zoomScaleSheetLayoutView="85" zoomScalePageLayoutView="0" workbookViewId="0" topLeftCell="A25">
      <selection activeCell="C29" sqref="C29:G29"/>
    </sheetView>
  </sheetViews>
  <sheetFormatPr defaultColWidth="9.00390625" defaultRowHeight="13.5"/>
  <cols>
    <col min="1" max="1" width="5.375" style="42" customWidth="1"/>
    <col min="2" max="2" width="6.50390625" style="42" customWidth="1"/>
    <col min="3" max="3" width="11.375" style="43" customWidth="1"/>
    <col min="4" max="5" width="21.625" style="43" customWidth="1"/>
    <col min="6" max="6" width="9.625" style="43" customWidth="1"/>
    <col min="7" max="7" width="5.625" style="43" customWidth="1"/>
    <col min="8" max="9" width="3.625" style="43" customWidth="1"/>
    <col min="10" max="10" width="2.625" style="43" customWidth="1"/>
    <col min="11" max="12" width="3.625" style="43" customWidth="1"/>
    <col min="13" max="13" width="2.625" style="43" customWidth="1"/>
    <col min="14" max="15" width="3.625" style="43" customWidth="1"/>
    <col min="16" max="16" width="21.625" style="43" customWidth="1"/>
    <col min="17" max="17" width="2.875" style="43" customWidth="1"/>
    <col min="18" max="18" width="3.125" style="43" customWidth="1"/>
    <col min="19" max="23" width="2.875" style="43" customWidth="1"/>
    <col min="24" max="24" width="25.625" style="43" customWidth="1"/>
    <col min="25" max="16384" width="9.00390625" style="43" customWidth="1"/>
  </cols>
  <sheetData>
    <row r="1" spans="1:24" s="15" customFormat="1" ht="21">
      <c r="A1" s="107"/>
      <c r="B1" s="107"/>
      <c r="C1" s="107"/>
      <c r="D1" s="107"/>
      <c r="E1" s="14"/>
      <c r="F1" s="14"/>
      <c r="Q1" s="109" t="s">
        <v>38</v>
      </c>
      <c r="R1" s="109"/>
      <c r="S1" s="109"/>
      <c r="T1" s="109"/>
      <c r="U1" s="109"/>
      <c r="V1" s="109"/>
      <c r="W1" s="109"/>
      <c r="X1" s="16"/>
    </row>
    <row r="2" spans="1:24" s="15" customFormat="1" ht="65.25" customHeight="1">
      <c r="A2" s="108" t="s">
        <v>116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7"/>
    </row>
    <row r="3" spans="1:24" s="19" customFormat="1" ht="34.5" customHeight="1" thickBot="1">
      <c r="A3" s="13"/>
      <c r="B3" s="13"/>
      <c r="C3" s="13"/>
      <c r="D3" s="13"/>
      <c r="E3" s="13"/>
      <c r="F3" s="13"/>
      <c r="G3" s="13"/>
      <c r="H3" s="61"/>
      <c r="I3" s="61"/>
      <c r="J3" s="61"/>
      <c r="K3" s="61"/>
      <c r="L3" s="61"/>
      <c r="M3" s="61"/>
      <c r="N3" s="119"/>
      <c r="O3" s="119"/>
      <c r="P3" s="119"/>
      <c r="Q3" s="123" t="s">
        <v>12</v>
      </c>
      <c r="R3" s="123"/>
      <c r="S3" s="123"/>
      <c r="T3" s="123"/>
      <c r="U3" s="18"/>
      <c r="V3" s="18"/>
      <c r="W3" s="18"/>
      <c r="X3" s="18"/>
    </row>
    <row r="4" spans="1:24" s="19" customFormat="1" ht="12.75" customHeight="1" thickTop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1"/>
    </row>
    <row r="5" spans="1:24" s="25" customFormat="1" ht="30.75" customHeight="1">
      <c r="A5" s="22"/>
      <c r="B5" s="110" t="s">
        <v>1</v>
      </c>
      <c r="C5" s="111"/>
      <c r="D5" s="22" t="s">
        <v>18</v>
      </c>
      <c r="E5" s="22" t="s">
        <v>24</v>
      </c>
      <c r="F5" s="22" t="s">
        <v>32</v>
      </c>
      <c r="G5" s="22" t="s">
        <v>0</v>
      </c>
      <c r="H5" s="116" t="s">
        <v>22</v>
      </c>
      <c r="I5" s="117"/>
      <c r="J5" s="117"/>
      <c r="K5" s="117"/>
      <c r="L5" s="117"/>
      <c r="M5" s="117"/>
      <c r="N5" s="117"/>
      <c r="O5" s="118"/>
      <c r="P5" s="22" t="s">
        <v>2</v>
      </c>
      <c r="Q5" s="110" t="s">
        <v>23</v>
      </c>
      <c r="R5" s="114"/>
      <c r="S5" s="114"/>
      <c r="T5" s="114"/>
      <c r="U5" s="114"/>
      <c r="V5" s="114"/>
      <c r="W5" s="111"/>
      <c r="X5" s="24"/>
    </row>
    <row r="6" spans="1:24" s="29" customFormat="1" ht="30.75" customHeight="1">
      <c r="A6" s="22">
        <v>1</v>
      </c>
      <c r="B6" s="22" t="s">
        <v>104</v>
      </c>
      <c r="C6" s="54"/>
      <c r="D6" s="52"/>
      <c r="E6" s="53"/>
      <c r="F6" s="53"/>
      <c r="G6" s="53"/>
      <c r="H6" s="6"/>
      <c r="I6" s="7"/>
      <c r="J6" s="45" t="s">
        <v>26</v>
      </c>
      <c r="K6" s="10"/>
      <c r="L6" s="10"/>
      <c r="M6" s="45" t="s">
        <v>26</v>
      </c>
      <c r="N6" s="7"/>
      <c r="O6" s="8"/>
      <c r="P6" s="11"/>
      <c r="Q6" s="98"/>
      <c r="R6" s="99"/>
      <c r="S6" s="27" t="s">
        <v>19</v>
      </c>
      <c r="T6" s="12"/>
      <c r="U6" s="27" t="s">
        <v>20</v>
      </c>
      <c r="V6" s="12"/>
      <c r="W6" s="26" t="s">
        <v>21</v>
      </c>
      <c r="X6" s="28"/>
    </row>
    <row r="7" spans="1:24" s="29" customFormat="1" ht="30.75" customHeight="1">
      <c r="A7" s="22">
        <v>2</v>
      </c>
      <c r="B7" s="22" t="s">
        <v>25</v>
      </c>
      <c r="C7" s="54"/>
      <c r="D7" s="52"/>
      <c r="E7" s="53"/>
      <c r="F7" s="53"/>
      <c r="G7" s="53"/>
      <c r="H7" s="9"/>
      <c r="I7" s="10"/>
      <c r="J7" s="45" t="s">
        <v>26</v>
      </c>
      <c r="K7" s="10"/>
      <c r="L7" s="10"/>
      <c r="M7" s="45" t="s">
        <v>26</v>
      </c>
      <c r="N7" s="10"/>
      <c r="O7" s="11"/>
      <c r="P7" s="11"/>
      <c r="Q7" s="98"/>
      <c r="R7" s="99"/>
      <c r="S7" s="27" t="s">
        <v>19</v>
      </c>
      <c r="T7" s="12"/>
      <c r="U7" s="27" t="s">
        <v>20</v>
      </c>
      <c r="V7" s="12"/>
      <c r="W7" s="26" t="s">
        <v>21</v>
      </c>
      <c r="X7" s="28"/>
    </row>
    <row r="8" spans="1:24" s="29" customFormat="1" ht="30.75" customHeight="1">
      <c r="A8" s="22">
        <v>3</v>
      </c>
      <c r="B8" s="22" t="s">
        <v>25</v>
      </c>
      <c r="C8" s="54"/>
      <c r="D8" s="52"/>
      <c r="E8" s="53"/>
      <c r="F8" s="53"/>
      <c r="G8" s="53"/>
      <c r="H8" s="9"/>
      <c r="I8" s="10"/>
      <c r="J8" s="45" t="s">
        <v>26</v>
      </c>
      <c r="K8" s="10"/>
      <c r="L8" s="10"/>
      <c r="M8" s="45" t="s">
        <v>26</v>
      </c>
      <c r="N8" s="10"/>
      <c r="O8" s="11"/>
      <c r="P8" s="11"/>
      <c r="Q8" s="98"/>
      <c r="R8" s="99"/>
      <c r="S8" s="27" t="s">
        <v>19</v>
      </c>
      <c r="T8" s="12"/>
      <c r="U8" s="27" t="s">
        <v>20</v>
      </c>
      <c r="V8" s="12"/>
      <c r="W8" s="26" t="s">
        <v>21</v>
      </c>
      <c r="X8" s="28"/>
    </row>
    <row r="9" spans="1:24" s="29" customFormat="1" ht="30.75" customHeight="1">
      <c r="A9" s="22">
        <v>4</v>
      </c>
      <c r="B9" s="22" t="s">
        <v>25</v>
      </c>
      <c r="C9" s="54"/>
      <c r="D9" s="52"/>
      <c r="E9" s="53"/>
      <c r="F9" s="53"/>
      <c r="G9" s="53"/>
      <c r="H9" s="9"/>
      <c r="I9" s="10"/>
      <c r="J9" s="45" t="s">
        <v>55</v>
      </c>
      <c r="K9" s="10"/>
      <c r="L9" s="10"/>
      <c r="M9" s="45" t="s">
        <v>26</v>
      </c>
      <c r="N9" s="10"/>
      <c r="O9" s="11"/>
      <c r="P9" s="11"/>
      <c r="Q9" s="98"/>
      <c r="R9" s="99"/>
      <c r="S9" s="27" t="s">
        <v>19</v>
      </c>
      <c r="T9" s="12"/>
      <c r="U9" s="27" t="s">
        <v>20</v>
      </c>
      <c r="V9" s="12"/>
      <c r="W9" s="26" t="s">
        <v>21</v>
      </c>
      <c r="X9" s="28"/>
    </row>
    <row r="10" spans="1:24" s="29" customFormat="1" ht="30.75" customHeight="1">
      <c r="A10" s="22">
        <v>5</v>
      </c>
      <c r="B10" s="22" t="s">
        <v>25</v>
      </c>
      <c r="C10" s="54"/>
      <c r="D10" s="52"/>
      <c r="E10" s="53"/>
      <c r="F10" s="53"/>
      <c r="G10" s="53"/>
      <c r="H10" s="9"/>
      <c r="I10" s="10"/>
      <c r="J10" s="45" t="s">
        <v>26</v>
      </c>
      <c r="K10" s="10"/>
      <c r="L10" s="10"/>
      <c r="M10" s="45" t="s">
        <v>56</v>
      </c>
      <c r="N10" s="10"/>
      <c r="O10" s="11"/>
      <c r="P10" s="11"/>
      <c r="Q10" s="98"/>
      <c r="R10" s="99"/>
      <c r="S10" s="27" t="s">
        <v>19</v>
      </c>
      <c r="T10" s="12"/>
      <c r="U10" s="27" t="s">
        <v>20</v>
      </c>
      <c r="V10" s="12"/>
      <c r="W10" s="26" t="s">
        <v>21</v>
      </c>
      <c r="X10" s="28"/>
    </row>
    <row r="11" spans="1:24" s="29" customFormat="1" ht="30.75" customHeight="1">
      <c r="A11" s="22">
        <v>6</v>
      </c>
      <c r="B11" s="22" t="s">
        <v>25</v>
      </c>
      <c r="C11" s="54"/>
      <c r="D11" s="52"/>
      <c r="E11" s="53"/>
      <c r="F11" s="53"/>
      <c r="G11" s="53"/>
      <c r="H11" s="9"/>
      <c r="I11" s="10"/>
      <c r="J11" s="45" t="s">
        <v>26</v>
      </c>
      <c r="K11" s="10"/>
      <c r="L11" s="10"/>
      <c r="M11" s="45" t="s">
        <v>26</v>
      </c>
      <c r="N11" s="10"/>
      <c r="O11" s="11"/>
      <c r="P11" s="11"/>
      <c r="Q11" s="98"/>
      <c r="R11" s="99"/>
      <c r="S11" s="27" t="s">
        <v>19</v>
      </c>
      <c r="T11" s="12"/>
      <c r="U11" s="27" t="s">
        <v>20</v>
      </c>
      <c r="V11" s="12"/>
      <c r="W11" s="26" t="s">
        <v>21</v>
      </c>
      <c r="X11" s="28"/>
    </row>
    <row r="12" spans="1:24" s="29" customFormat="1" ht="34.5" customHeight="1">
      <c r="A12" s="22">
        <v>7</v>
      </c>
      <c r="B12" s="22" t="s">
        <v>25</v>
      </c>
      <c r="C12" s="54"/>
      <c r="D12" s="52"/>
      <c r="E12" s="53"/>
      <c r="F12" s="53"/>
      <c r="G12" s="53"/>
      <c r="H12" s="9"/>
      <c r="I12" s="10"/>
      <c r="J12" s="45" t="s">
        <v>26</v>
      </c>
      <c r="K12" s="10"/>
      <c r="L12" s="10"/>
      <c r="M12" s="45" t="s">
        <v>26</v>
      </c>
      <c r="N12" s="10"/>
      <c r="O12" s="11"/>
      <c r="P12" s="11"/>
      <c r="Q12" s="98"/>
      <c r="R12" s="99"/>
      <c r="S12" s="27" t="s">
        <v>19</v>
      </c>
      <c r="T12" s="12"/>
      <c r="U12" s="27" t="s">
        <v>20</v>
      </c>
      <c r="V12" s="12"/>
      <c r="W12" s="26" t="s">
        <v>21</v>
      </c>
      <c r="X12" s="28"/>
    </row>
    <row r="13" spans="1:24" s="29" customFormat="1" ht="30.75" customHeight="1">
      <c r="A13" s="22">
        <v>8</v>
      </c>
      <c r="B13" s="22" t="s">
        <v>25</v>
      </c>
      <c r="C13" s="54"/>
      <c r="D13" s="52"/>
      <c r="E13" s="53"/>
      <c r="F13" s="53"/>
      <c r="G13" s="53"/>
      <c r="H13" s="9"/>
      <c r="I13" s="10"/>
      <c r="J13" s="45" t="s">
        <v>55</v>
      </c>
      <c r="K13" s="10"/>
      <c r="L13" s="10"/>
      <c r="M13" s="45" t="s">
        <v>26</v>
      </c>
      <c r="N13" s="10"/>
      <c r="O13" s="11"/>
      <c r="P13" s="11"/>
      <c r="Q13" s="98"/>
      <c r="R13" s="99"/>
      <c r="S13" s="27" t="s">
        <v>19</v>
      </c>
      <c r="T13" s="12"/>
      <c r="U13" s="27" t="s">
        <v>20</v>
      </c>
      <c r="V13" s="12"/>
      <c r="W13" s="26" t="s">
        <v>21</v>
      </c>
      <c r="X13" s="28"/>
    </row>
    <row r="14" spans="1:24" s="31" customFormat="1" ht="14.25">
      <c r="A14" s="112"/>
      <c r="B14" s="112"/>
      <c r="C14" s="112"/>
      <c r="D14" s="112"/>
      <c r="E14" s="112"/>
      <c r="F14" s="112"/>
      <c r="G14" s="112"/>
      <c r="H14" s="113"/>
      <c r="I14" s="113"/>
      <c r="J14" s="113"/>
      <c r="K14" s="113"/>
      <c r="L14" s="113"/>
      <c r="M14" s="113"/>
      <c r="N14" s="113"/>
      <c r="O14" s="113"/>
      <c r="P14" s="112"/>
      <c r="Q14" s="112"/>
      <c r="R14" s="112"/>
      <c r="S14" s="112"/>
      <c r="T14" s="112"/>
      <c r="U14" s="112"/>
      <c r="V14" s="112"/>
      <c r="W14" s="112"/>
      <c r="X14" s="30"/>
    </row>
    <row r="15" spans="1:24" s="35" customFormat="1" ht="0.75" customHeight="1">
      <c r="A15" s="32"/>
      <c r="B15" s="32"/>
      <c r="C15" s="32"/>
      <c r="D15" s="32"/>
      <c r="E15" s="32"/>
      <c r="F15" s="32"/>
      <c r="G15" s="33" t="str">
        <f>IF(H16*10+I16+I17&lt;60,"0.",IF(H16*10+I16+I17&lt;120,"1.",IF(H16*10+I16+I17&lt;180,"2.",IF(H16*10+I16+I17&lt;240,"3.",IF(H16*10+I16+I17&lt;=300,"4.",IF(H16*10+I16+I17&gt;=300,"5."))))))</f>
        <v>0.</v>
      </c>
      <c r="H15" s="104" t="str">
        <f>IF((H16*10+I16+I17)&lt;60,IF((H16*10+I16+I17)&lt;10,"0"&amp;(H16*10+I16+I17),IF(60&gt;(H16*10+I16+I17)&gt;=10,(H16*10+I16+I17))),I18)</f>
        <v>00</v>
      </c>
      <c r="I15" s="104"/>
      <c r="J15" s="34" t="s">
        <v>27</v>
      </c>
      <c r="K15" s="104" t="str">
        <f>IF((K16*10+L16+L17)&lt;60,IF((K16*10+L16+L17)&lt;10,"0"&amp;(K16*10+L16+L17),IF(60&gt;(K16*10+L16+L17)&gt;=10,(K16*10+L16+L17))),L18)</f>
        <v>00</v>
      </c>
      <c r="L15" s="104"/>
      <c r="M15" s="34" t="s">
        <v>27</v>
      </c>
      <c r="N15" s="104" t="str">
        <f>IF(N16*10+O16&gt;=100,RIGHT(N16*10+O16,2),IF(N16*10+O16&lt;10,"0"&amp;N16*10+O16,N16*10+O16))</f>
        <v>00</v>
      </c>
      <c r="O15" s="104"/>
      <c r="P15" s="32"/>
      <c r="Q15" s="32"/>
      <c r="R15" s="32"/>
      <c r="S15" s="32"/>
      <c r="T15" s="32"/>
      <c r="U15" s="32"/>
      <c r="V15" s="32"/>
      <c r="W15" s="32"/>
      <c r="X15" s="32"/>
    </row>
    <row r="16" spans="1:25" s="36" customFormat="1" ht="17.25" hidden="1">
      <c r="A16" s="25"/>
      <c r="B16" s="25"/>
      <c r="C16" s="31"/>
      <c r="D16" s="29"/>
      <c r="E16" s="29"/>
      <c r="F16" s="29"/>
      <c r="G16" s="31"/>
      <c r="H16" s="31">
        <f>SUM(H6:H13)</f>
        <v>0</v>
      </c>
      <c r="I16" s="31">
        <f>SUM(I6:I13)</f>
        <v>0</v>
      </c>
      <c r="J16" s="31"/>
      <c r="K16" s="31">
        <f>SUM(K6:K13)</f>
        <v>0</v>
      </c>
      <c r="L16" s="31">
        <f>SUM(L6:L13)</f>
        <v>0</v>
      </c>
      <c r="M16" s="31"/>
      <c r="N16" s="31">
        <f>SUM(N6:N13)</f>
        <v>0</v>
      </c>
      <c r="O16" s="31">
        <f>SUM(O6:O13)</f>
        <v>0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s="36" customFormat="1" ht="14.25" hidden="1">
      <c r="A17" s="37"/>
      <c r="B17" s="37"/>
      <c r="C17" s="31"/>
      <c r="D17" s="31"/>
      <c r="E17" s="31"/>
      <c r="F17" s="31"/>
      <c r="G17" s="31"/>
      <c r="H17" s="31"/>
      <c r="I17" s="31" t="str">
        <f>IF(K16*10+L16+L17&gt;=60,LEFT((K16*10+L16+L17)/60,1),"0")</f>
        <v>0</v>
      </c>
      <c r="J17" s="31"/>
      <c r="K17" s="31"/>
      <c r="L17" s="31">
        <f>IF(N16*10+O16&gt;=100,LEFT(N16*10+O16,1),0)</f>
        <v>0</v>
      </c>
      <c r="M17" s="31"/>
      <c r="N17" s="31"/>
      <c r="O17" s="31"/>
      <c r="P17" s="38"/>
      <c r="Q17" s="38"/>
      <c r="R17" s="38"/>
      <c r="S17" s="38"/>
      <c r="T17" s="38"/>
      <c r="U17" s="38"/>
      <c r="V17" s="38"/>
      <c r="W17" s="38"/>
      <c r="X17" s="31"/>
      <c r="Y17" s="31"/>
    </row>
    <row r="18" spans="1:12" s="31" customFormat="1" ht="14.25" hidden="1">
      <c r="A18" s="37"/>
      <c r="B18" s="37"/>
      <c r="I18" s="31" t="str">
        <f>IF((H16*10+I16+I17)&gt;=120,I19,IF((H16*10+I16+I17)-60&lt;10,"0"&amp;(H16*10+I16+I17)-60,IF(60&gt;(H16*10+I16+I17)-60&gt;=10,(H16*10+I16+I17)-60,"00")))</f>
        <v>0-60</v>
      </c>
      <c r="L18" s="31" t="str">
        <f>IF((K16*10+L16+L17)&gt;=120,L19,IF((K16*10+L16+L17)-60&lt;10,"0"&amp;(K16*10+L16+L17)-60,IF(60&gt;(K16*10+L16+L17)-60&gt;=10,(K16*10+L16+L17)-60,"00")))</f>
        <v>0-60</v>
      </c>
    </row>
    <row r="19" spans="1:12" s="31" customFormat="1" ht="14.25" hidden="1">
      <c r="A19" s="37"/>
      <c r="B19" s="37"/>
      <c r="I19" s="31" t="str">
        <f>IF((H16*10+I16+I17)&gt;=180,I20,IF((H16*10+I16+I17)-120&lt;10,"0"&amp;(H16*10+I16+I17)-120,IF(60&gt;(H16*10+I16+I17)-120&gt;=10,(H16*10+I16+I17)-120,"00")))</f>
        <v>0-120</v>
      </c>
      <c r="L19" s="31" t="str">
        <f>IF((K16*10+L16+L17)&gt;=180,L20,IF((K16*10+L16+L17)-120&lt;10,"0"&amp;(K16*10+L16+L17)-120,IF(60&gt;(K16*10+L16+L17)-120&gt;=10,(K16*10+L16+L17)-120,"00")))</f>
        <v>0-120</v>
      </c>
    </row>
    <row r="20" spans="1:12" s="31" customFormat="1" ht="14.25" hidden="1">
      <c r="A20" s="37"/>
      <c r="B20" s="37"/>
      <c r="I20" s="31" t="str">
        <f>IF((H16*10+I16+I17)&gt;=240,I21,IF((H16*10+I16+I17)-180&lt;10,"0"&amp;(H16*10+I16+I17)-180,IF(60&gt;(H16*10+I16+I17)-180&gt;=10,(H16*10+I16+I17)-180,"00")))</f>
        <v>0-180</v>
      </c>
      <c r="L20" s="31" t="str">
        <f>IF((K16*10+L16+L17)&gt;=240,L21,IF((K16*10+L16+L17)-180&lt;10,"0"&amp;(K16*10+L16+L17)-180,IF(60&gt;(K16*10+L16+L17)-180&gt;=10,(K16*10+L16+L17)-180,"00")))</f>
        <v>0-180</v>
      </c>
    </row>
    <row r="21" spans="1:12" s="31" customFormat="1" ht="14.25" hidden="1">
      <c r="A21" s="37"/>
      <c r="B21" s="37"/>
      <c r="I21" s="31" t="str">
        <f>IF((H16*10+I16+I17)&gt;=300,I22,IF((H16*10+I16+I17)-240&lt;10,"0"&amp;(H16*10+I16+I17)-240,IF(60&gt;(H16*10+I16+I17)-240&gt;=10,(H16*10+I16+I17)-240,"00")))</f>
        <v>0-240</v>
      </c>
      <c r="L21" s="31" t="str">
        <f>IF((K16*10+L16+L17)&gt;=300,L22,IF((K16*10+L16+L17)-240&lt;10,"0"&amp;(K16*10+L16+L17)-240,IF(60&gt;(K16*10+L16+L17)-240&gt;=10,(K16*10+L16+L17)-240,"00")))</f>
        <v>0-240</v>
      </c>
    </row>
    <row r="22" spans="1:12" s="31" customFormat="1" ht="5.25" customHeight="1" hidden="1">
      <c r="A22" s="37"/>
      <c r="B22" s="37"/>
      <c r="I22" s="31" t="str">
        <f>IF((H16*10+I16+I17)&gt;=360,I23,IF((H16*10+I16+I17)-300&lt;10,"0"&amp;(H16*10+I16+I17)-300,IF(60&gt;(H16*10+I16+I17)-300&gt;=10,(H16*10+I16+I17)-300,"00")))</f>
        <v>0-300</v>
      </c>
      <c r="L22" s="31" t="str">
        <f>IF((K16*10+L16+L17)&gt;=360,L23,IF((K16*10+L16+L17)-300&lt;10,"0"&amp;(K16*10+L16+L17)-300,IF(60&gt;(K16*10+L16+L17)-300&gt;=10,(K16*10+L16+L17)-300,"00")))</f>
        <v>0-300</v>
      </c>
    </row>
    <row r="23" spans="1:12" s="31" customFormat="1" ht="8.25" customHeight="1" hidden="1">
      <c r="A23" s="37"/>
      <c r="B23" s="37"/>
      <c r="I23" s="31" t="str">
        <f>IF((H16*10+I16+I17)&gt;=420,I24,IF((H16*10+I16+I17)-360&lt;10,"0"&amp;(H16*10+I16+I17)-360,IF(60&gt;(H16*10+I16+I17)-360&gt;=10,(H16*10+I16+I17)-360,"00")))</f>
        <v>0-360</v>
      </c>
      <c r="L23" s="31" t="str">
        <f>IF((K16*10+L16+L17)&gt;=420,L24,IF((K16*10+L16+L17)-360&lt;10,"0"&amp;(K16*10+L16+L17)-360,IF(60&gt;(K16*10+L16+L17)-360&gt;=10,(K16*10+L16+L17)-360,"00")))</f>
        <v>0-360</v>
      </c>
    </row>
    <row r="24" spans="1:12" s="31" customFormat="1" ht="6" customHeight="1" hidden="1">
      <c r="A24" s="37"/>
      <c r="B24" s="37"/>
      <c r="I24" s="31" t="str">
        <f>IF((H16*10+I16+I17)&gt;=480,#REF!,IF((H16*10+I16+I17)-420&lt;10,"0"&amp;(H16*10+I16+I17)-420,IF(60&gt;(H16*10+I16+I17)-420&gt;=10,(H16*10+I16+I17)-420,"00")))</f>
        <v>0-420</v>
      </c>
      <c r="L24" s="31" t="str">
        <f>IF((K16*10+L16+L17)&gt;=480,#REF!,IF((K16*10+L16+L17)-420&lt;10,"0"&amp;(K16*10+L16+L17)-420,IF(60&gt;(K16*10+L16+L17)-420&gt;=10,(K16*10+L16+L17)-420,"00")))</f>
        <v>0-420</v>
      </c>
    </row>
    <row r="25" spans="1:24" s="31" customFormat="1" ht="30" customHeight="1" thickBot="1">
      <c r="A25" s="105" t="s">
        <v>46</v>
      </c>
      <c r="B25" s="105"/>
      <c r="C25" s="103"/>
      <c r="D25" s="103"/>
      <c r="E25" s="103"/>
      <c r="F25" s="103"/>
      <c r="G25" s="39" t="s">
        <v>30</v>
      </c>
      <c r="P25" s="46" t="s">
        <v>11</v>
      </c>
      <c r="Q25" s="115" t="str">
        <f>G15&amp;H15&amp;J15&amp;K15&amp;M15&amp;N15</f>
        <v>0.00.00.00</v>
      </c>
      <c r="R25" s="115"/>
      <c r="S25" s="115"/>
      <c r="T25" s="115"/>
      <c r="U25" s="115"/>
      <c r="V25" s="115"/>
      <c r="W25" s="115"/>
      <c r="X25" s="40"/>
    </row>
    <row r="26" spans="1:7" s="31" customFormat="1" ht="30" customHeight="1">
      <c r="A26" s="105" t="s">
        <v>107</v>
      </c>
      <c r="B26" s="105"/>
      <c r="C26" s="101"/>
      <c r="D26" s="101"/>
      <c r="E26" s="101"/>
      <c r="F26" s="101"/>
      <c r="G26" s="57" t="s">
        <v>28</v>
      </c>
    </row>
    <row r="27" spans="1:7" s="31" customFormat="1" ht="30" customHeight="1">
      <c r="A27" s="120" t="s">
        <v>42</v>
      </c>
      <c r="B27" s="120"/>
      <c r="C27" s="41" t="s">
        <v>29</v>
      </c>
      <c r="D27" s="55"/>
      <c r="E27" s="56"/>
      <c r="F27" s="56"/>
      <c r="G27" s="48"/>
    </row>
    <row r="28" spans="1:7" s="31" customFormat="1" ht="30" customHeight="1">
      <c r="A28" s="105" t="s">
        <v>45</v>
      </c>
      <c r="B28" s="105"/>
      <c r="C28" s="103"/>
      <c r="D28" s="103"/>
      <c r="E28" s="103"/>
      <c r="F28" s="103"/>
      <c r="G28" s="103"/>
    </row>
    <row r="29" spans="1:23" s="31" customFormat="1" ht="30" customHeight="1">
      <c r="A29" s="120" t="s">
        <v>44</v>
      </c>
      <c r="B29" s="120"/>
      <c r="C29" s="151"/>
      <c r="D29" s="151"/>
      <c r="E29" s="151"/>
      <c r="F29" s="151"/>
      <c r="G29" s="151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</row>
    <row r="30" spans="1:23" s="31" customFormat="1" ht="30" customHeight="1">
      <c r="A30" s="120" t="s">
        <v>108</v>
      </c>
      <c r="B30" s="120"/>
      <c r="C30" s="152"/>
      <c r="D30" s="121"/>
      <c r="E30" s="121"/>
      <c r="F30" s="121"/>
      <c r="G30" s="121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</row>
    <row r="31" spans="1:23" s="31" customFormat="1" ht="30" customHeight="1">
      <c r="A31" s="105" t="s">
        <v>14</v>
      </c>
      <c r="B31" s="105"/>
      <c r="C31" s="90" t="s">
        <v>18</v>
      </c>
      <c r="D31" s="101"/>
      <c r="E31" s="101"/>
      <c r="F31" s="101"/>
      <c r="G31" s="101"/>
      <c r="H31" s="102" t="s">
        <v>54</v>
      </c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</row>
    <row r="32" spans="1:23" ht="30" customHeight="1">
      <c r="A32" s="100"/>
      <c r="B32" s="100"/>
      <c r="C32" s="90" t="s">
        <v>43</v>
      </c>
      <c r="D32" s="101"/>
      <c r="E32" s="101"/>
      <c r="F32" s="101"/>
      <c r="G32" s="101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</row>
    <row r="33" spans="3:16" ht="17.25">
      <c r="C33" s="106" t="s">
        <v>41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</sheetData>
  <sheetProtection password="C670" sheet="1" selectLockedCells="1"/>
  <mergeCells count="40">
    <mergeCell ref="H29:W29"/>
    <mergeCell ref="H30:W30"/>
    <mergeCell ref="C29:G29"/>
    <mergeCell ref="C28:G28"/>
    <mergeCell ref="Q3:T3"/>
    <mergeCell ref="C26:F26"/>
    <mergeCell ref="Q10:R10"/>
    <mergeCell ref="Q11:R11"/>
    <mergeCell ref="Q12:R12"/>
    <mergeCell ref="Q13:R13"/>
    <mergeCell ref="Q25:W25"/>
    <mergeCell ref="H5:O5"/>
    <mergeCell ref="N3:P3"/>
    <mergeCell ref="A31:B31"/>
    <mergeCell ref="A28:B28"/>
    <mergeCell ref="A27:B27"/>
    <mergeCell ref="A26:B26"/>
    <mergeCell ref="A29:B29"/>
    <mergeCell ref="C30:G30"/>
    <mergeCell ref="A30:B30"/>
    <mergeCell ref="K15:L15"/>
    <mergeCell ref="H15:I15"/>
    <mergeCell ref="A25:B25"/>
    <mergeCell ref="C33:P33"/>
    <mergeCell ref="A1:D1"/>
    <mergeCell ref="A2:W2"/>
    <mergeCell ref="Q1:W1"/>
    <mergeCell ref="B5:C5"/>
    <mergeCell ref="A14:W14"/>
    <mergeCell ref="Q5:W5"/>
    <mergeCell ref="Q6:R6"/>
    <mergeCell ref="Q7:R7"/>
    <mergeCell ref="Q8:R8"/>
    <mergeCell ref="Q9:R9"/>
    <mergeCell ref="A32:B32"/>
    <mergeCell ref="D32:G32"/>
    <mergeCell ref="D31:G31"/>
    <mergeCell ref="H31:W32"/>
    <mergeCell ref="C25:F25"/>
    <mergeCell ref="N15:O15"/>
  </mergeCells>
  <dataValidations count="9">
    <dataValidation type="whole" allowBlank="1" showInputMessage="1" showErrorMessage="1" sqref="I6:I13 L6:L13 N6:O13">
      <formula1>0</formula1>
      <formula2>9</formula2>
    </dataValidation>
    <dataValidation type="whole" allowBlank="1" showInputMessage="1" showErrorMessage="1" sqref="H6:H13">
      <formula1>2</formula1>
      <formula2>4</formula2>
    </dataValidation>
    <dataValidation type="whole" allowBlank="1" showInputMessage="1" showErrorMessage="1" sqref="K6:K13">
      <formula1>0</formula1>
      <formula2>5</formula2>
    </dataValidation>
    <dataValidation type="list" allowBlank="1" showInputMessage="1" showErrorMessage="1" sqref="Q6:R13">
      <formula1>期日</formula1>
    </dataValidation>
    <dataValidation type="list" allowBlank="1" showInputMessage="1" showErrorMessage="1" sqref="F6:F13">
      <formula1>登録陸協</formula1>
    </dataValidation>
    <dataValidation allowBlank="1" showInputMessage="1" showErrorMessage="1" imeMode="halfAlpha" sqref="C6:C13 G6:G13"/>
    <dataValidation allowBlank="1" showInputMessage="1" showErrorMessage="1" imeMode="hiragana" sqref="D6:D13 P6:P13 C25:F26 C28:G28 D31:G31"/>
    <dataValidation allowBlank="1" showInputMessage="1" showErrorMessage="1" imeMode="halfKatakana" sqref="E6:E13"/>
    <dataValidation allowBlank="1" showInputMessage="1" showErrorMessage="1" imeMode="off" sqref="D27 C29:G30 D32:G32"/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89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W27"/>
  <sheetViews>
    <sheetView view="pageBreakPreview" zoomScale="85" zoomScaleNormal="55" zoomScaleSheetLayoutView="85" zoomScalePageLayoutView="0" workbookViewId="0" topLeftCell="A4">
      <selection activeCell="D10" sqref="D10"/>
    </sheetView>
  </sheetViews>
  <sheetFormatPr defaultColWidth="9.00390625" defaultRowHeight="13.5"/>
  <cols>
    <col min="1" max="1" width="5.50390625" style="43" customWidth="1"/>
    <col min="2" max="2" width="7.25390625" style="42" customWidth="1"/>
    <col min="3" max="3" width="10.00390625" style="43" customWidth="1"/>
    <col min="4" max="5" width="21.625" style="43" customWidth="1"/>
    <col min="6" max="6" width="12.875" style="43" customWidth="1"/>
    <col min="7" max="7" width="5.625" style="43" customWidth="1"/>
    <col min="8" max="9" width="3.625" style="43" customWidth="1"/>
    <col min="10" max="10" width="2.625" style="43" customWidth="1"/>
    <col min="11" max="12" width="3.625" style="43" customWidth="1"/>
    <col min="13" max="13" width="2.625" style="43" customWidth="1"/>
    <col min="14" max="15" width="3.625" style="43" customWidth="1"/>
    <col min="16" max="16" width="21.625" style="43" customWidth="1"/>
    <col min="17" max="17" width="3.50390625" style="43" customWidth="1"/>
    <col min="18" max="18" width="3.625" style="43" customWidth="1"/>
    <col min="19" max="23" width="2.875" style="43" customWidth="1"/>
    <col min="24" max="16384" width="9.00390625" style="43" customWidth="1"/>
  </cols>
  <sheetData>
    <row r="1" spans="2:23" s="15" customFormat="1" ht="21">
      <c r="B1" s="107"/>
      <c r="C1" s="107"/>
      <c r="D1" s="107"/>
      <c r="E1" s="14"/>
      <c r="F1" s="14"/>
      <c r="Q1" s="109" t="s">
        <v>33</v>
      </c>
      <c r="R1" s="109"/>
      <c r="S1" s="109"/>
      <c r="T1" s="109"/>
      <c r="U1" s="109"/>
      <c r="V1" s="109"/>
      <c r="W1" s="109"/>
    </row>
    <row r="2" spans="1:23" s="15" customFormat="1" ht="65.25" customHeight="1">
      <c r="A2" s="108" t="s">
        <v>121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2:23" s="19" customFormat="1" ht="34.5" customHeight="1" thickBot="1">
      <c r="B3" s="13"/>
      <c r="C3" s="13"/>
      <c r="E3" s="13"/>
      <c r="F3" s="13"/>
      <c r="G3" s="13"/>
      <c r="H3" s="60"/>
      <c r="I3" s="60"/>
      <c r="J3" s="60"/>
      <c r="K3" s="60"/>
      <c r="L3" s="60"/>
      <c r="M3" s="60"/>
      <c r="N3" s="128">
        <f>IF('様式Ⅰ出場権利選考対象者8名'!N3="","",'様式Ⅰ出場権利選考対象者8名'!N3&amp;"大学")</f>
      </c>
      <c r="O3" s="128"/>
      <c r="P3" s="128"/>
      <c r="Q3" s="128"/>
      <c r="R3" s="128"/>
      <c r="S3" s="128"/>
      <c r="T3" s="128"/>
      <c r="U3" s="128"/>
      <c r="V3" s="128"/>
      <c r="W3" s="128"/>
    </row>
    <row r="4" spans="2:23" s="19" customFormat="1" ht="12.75" customHeight="1" thickTop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s="25" customFormat="1" ht="17.25">
      <c r="A5" s="23" t="s">
        <v>3</v>
      </c>
      <c r="B5" s="110" t="s">
        <v>1</v>
      </c>
      <c r="C5" s="111"/>
      <c r="D5" s="22" t="s">
        <v>18</v>
      </c>
      <c r="E5" s="22" t="s">
        <v>17</v>
      </c>
      <c r="F5" s="22" t="s">
        <v>31</v>
      </c>
      <c r="G5" s="22" t="s">
        <v>0</v>
      </c>
      <c r="H5" s="116" t="s">
        <v>117</v>
      </c>
      <c r="I5" s="117"/>
      <c r="J5" s="117"/>
      <c r="K5" s="117"/>
      <c r="L5" s="117"/>
      <c r="M5" s="117"/>
      <c r="N5" s="117"/>
      <c r="O5" s="118"/>
      <c r="P5" s="22" t="s">
        <v>2</v>
      </c>
      <c r="Q5" s="110" t="s">
        <v>23</v>
      </c>
      <c r="R5" s="114"/>
      <c r="S5" s="114"/>
      <c r="T5" s="114"/>
      <c r="U5" s="114"/>
      <c r="V5" s="114"/>
      <c r="W5" s="111"/>
    </row>
    <row r="6" spans="1:23" s="29" customFormat="1" ht="30.75" customHeight="1">
      <c r="A6" s="49">
        <v>1</v>
      </c>
      <c r="B6" s="22" t="s">
        <v>7</v>
      </c>
      <c r="C6" s="54"/>
      <c r="D6" s="52"/>
      <c r="E6" s="52"/>
      <c r="F6" s="52"/>
      <c r="G6" s="52"/>
      <c r="H6" s="6"/>
      <c r="I6" s="7"/>
      <c r="J6" s="44" t="s">
        <v>8</v>
      </c>
      <c r="K6" s="7"/>
      <c r="L6" s="7"/>
      <c r="M6" s="44" t="s">
        <v>8</v>
      </c>
      <c r="N6" s="7"/>
      <c r="O6" s="8"/>
      <c r="P6" s="52"/>
      <c r="Q6" s="98"/>
      <c r="R6" s="99"/>
      <c r="S6" s="27" t="s">
        <v>19</v>
      </c>
      <c r="T6" s="12"/>
      <c r="U6" s="27" t="s">
        <v>20</v>
      </c>
      <c r="V6" s="12"/>
      <c r="W6" s="26" t="s">
        <v>21</v>
      </c>
    </row>
    <row r="7" spans="1:23" s="29" customFormat="1" ht="30.75" customHeight="1">
      <c r="A7" s="49">
        <v>1</v>
      </c>
      <c r="B7" s="22" t="s">
        <v>9</v>
      </c>
      <c r="C7" s="54"/>
      <c r="D7" s="52"/>
      <c r="E7" s="52"/>
      <c r="F7" s="52"/>
      <c r="G7" s="52"/>
      <c r="H7" s="9"/>
      <c r="I7" s="10"/>
      <c r="J7" s="45" t="s">
        <v>10</v>
      </c>
      <c r="K7" s="10"/>
      <c r="L7" s="10"/>
      <c r="M7" s="45" t="s">
        <v>10</v>
      </c>
      <c r="N7" s="10"/>
      <c r="O7" s="11"/>
      <c r="P7" s="52"/>
      <c r="Q7" s="98"/>
      <c r="R7" s="99"/>
      <c r="S7" s="27" t="s">
        <v>19</v>
      </c>
      <c r="T7" s="12"/>
      <c r="U7" s="27" t="s">
        <v>20</v>
      </c>
      <c r="V7" s="12"/>
      <c r="W7" s="26" t="s">
        <v>21</v>
      </c>
    </row>
    <row r="8" spans="1:23" s="29" customFormat="1" ht="30.75" customHeight="1">
      <c r="A8" s="49">
        <v>2</v>
      </c>
      <c r="B8" s="22" t="s">
        <v>9</v>
      </c>
      <c r="C8" s="54"/>
      <c r="D8" s="52"/>
      <c r="E8" s="52"/>
      <c r="F8" s="52"/>
      <c r="G8" s="52"/>
      <c r="H8" s="9"/>
      <c r="I8" s="10"/>
      <c r="J8" s="45" t="s">
        <v>10</v>
      </c>
      <c r="K8" s="10"/>
      <c r="L8" s="10"/>
      <c r="M8" s="45" t="s">
        <v>10</v>
      </c>
      <c r="N8" s="10"/>
      <c r="O8" s="11"/>
      <c r="P8" s="52"/>
      <c r="Q8" s="98"/>
      <c r="R8" s="99"/>
      <c r="S8" s="27" t="s">
        <v>19</v>
      </c>
      <c r="T8" s="12"/>
      <c r="U8" s="27" t="s">
        <v>20</v>
      </c>
      <c r="V8" s="12"/>
      <c r="W8" s="26" t="s">
        <v>21</v>
      </c>
    </row>
    <row r="9" spans="1:23" s="29" customFormat="1" ht="30.75" customHeight="1">
      <c r="A9" s="49">
        <v>2</v>
      </c>
      <c r="B9" s="22" t="s">
        <v>9</v>
      </c>
      <c r="C9" s="54"/>
      <c r="D9" s="52"/>
      <c r="E9" s="52"/>
      <c r="F9" s="52"/>
      <c r="G9" s="52"/>
      <c r="H9" s="9"/>
      <c r="I9" s="10"/>
      <c r="J9" s="45" t="s">
        <v>10</v>
      </c>
      <c r="K9" s="10"/>
      <c r="L9" s="10"/>
      <c r="M9" s="45" t="s">
        <v>10</v>
      </c>
      <c r="N9" s="10"/>
      <c r="O9" s="11"/>
      <c r="P9" s="52"/>
      <c r="Q9" s="98"/>
      <c r="R9" s="99"/>
      <c r="S9" s="27" t="s">
        <v>19</v>
      </c>
      <c r="T9" s="12"/>
      <c r="U9" s="27" t="s">
        <v>20</v>
      </c>
      <c r="V9" s="12"/>
      <c r="W9" s="26" t="s">
        <v>21</v>
      </c>
    </row>
    <row r="10" spans="1:23" s="29" customFormat="1" ht="30.75" customHeight="1">
      <c r="A10" s="49">
        <v>3</v>
      </c>
      <c r="B10" s="22" t="s">
        <v>9</v>
      </c>
      <c r="C10" s="54"/>
      <c r="D10" s="52"/>
      <c r="E10" s="52"/>
      <c r="F10" s="52"/>
      <c r="G10" s="52"/>
      <c r="H10" s="9"/>
      <c r="I10" s="10"/>
      <c r="J10" s="45" t="s">
        <v>10</v>
      </c>
      <c r="K10" s="10"/>
      <c r="L10" s="10"/>
      <c r="M10" s="45" t="s">
        <v>10</v>
      </c>
      <c r="N10" s="10"/>
      <c r="O10" s="11"/>
      <c r="P10" s="52"/>
      <c r="Q10" s="98"/>
      <c r="R10" s="99"/>
      <c r="S10" s="27" t="s">
        <v>19</v>
      </c>
      <c r="T10" s="12"/>
      <c r="U10" s="27" t="s">
        <v>20</v>
      </c>
      <c r="V10" s="12"/>
      <c r="W10" s="26" t="s">
        <v>21</v>
      </c>
    </row>
    <row r="11" spans="1:23" s="29" customFormat="1" ht="30.75" customHeight="1">
      <c r="A11" s="49">
        <v>3</v>
      </c>
      <c r="B11" s="22" t="s">
        <v>9</v>
      </c>
      <c r="C11" s="54"/>
      <c r="D11" s="52"/>
      <c r="E11" s="52"/>
      <c r="F11" s="52"/>
      <c r="G11" s="52"/>
      <c r="H11" s="9"/>
      <c r="I11" s="10"/>
      <c r="J11" s="45" t="s">
        <v>10</v>
      </c>
      <c r="K11" s="10"/>
      <c r="L11" s="10"/>
      <c r="M11" s="45" t="s">
        <v>10</v>
      </c>
      <c r="N11" s="10"/>
      <c r="O11" s="11"/>
      <c r="P11" s="52"/>
      <c r="Q11" s="98"/>
      <c r="R11" s="99"/>
      <c r="S11" s="27" t="s">
        <v>19</v>
      </c>
      <c r="T11" s="12"/>
      <c r="U11" s="27" t="s">
        <v>20</v>
      </c>
      <c r="V11" s="12"/>
      <c r="W11" s="26" t="s">
        <v>21</v>
      </c>
    </row>
    <row r="12" spans="1:23" s="29" customFormat="1" ht="34.5" customHeight="1">
      <c r="A12" s="49">
        <v>4</v>
      </c>
      <c r="B12" s="22" t="s">
        <v>9</v>
      </c>
      <c r="C12" s="54"/>
      <c r="D12" s="52"/>
      <c r="E12" s="52"/>
      <c r="F12" s="52"/>
      <c r="G12" s="52"/>
      <c r="H12" s="9"/>
      <c r="I12" s="10"/>
      <c r="J12" s="45" t="s">
        <v>10</v>
      </c>
      <c r="K12" s="10"/>
      <c r="L12" s="10"/>
      <c r="M12" s="45" t="s">
        <v>10</v>
      </c>
      <c r="N12" s="10"/>
      <c r="O12" s="11"/>
      <c r="P12" s="52"/>
      <c r="Q12" s="98"/>
      <c r="R12" s="99"/>
      <c r="S12" s="27" t="s">
        <v>19</v>
      </c>
      <c r="T12" s="12"/>
      <c r="U12" s="27" t="s">
        <v>20</v>
      </c>
      <c r="V12" s="12"/>
      <c r="W12" s="26" t="s">
        <v>21</v>
      </c>
    </row>
    <row r="13" spans="1:23" s="29" customFormat="1" ht="34.5" customHeight="1">
      <c r="A13" s="49">
        <v>4</v>
      </c>
      <c r="B13" s="22" t="s">
        <v>9</v>
      </c>
      <c r="C13" s="54"/>
      <c r="D13" s="52"/>
      <c r="E13" s="52"/>
      <c r="F13" s="52"/>
      <c r="G13" s="52"/>
      <c r="H13" s="9"/>
      <c r="I13" s="10"/>
      <c r="J13" s="45" t="s">
        <v>10</v>
      </c>
      <c r="K13" s="10"/>
      <c r="L13" s="10"/>
      <c r="M13" s="45" t="s">
        <v>10</v>
      </c>
      <c r="N13" s="10"/>
      <c r="O13" s="11"/>
      <c r="P13" s="52"/>
      <c r="Q13" s="98"/>
      <c r="R13" s="99"/>
      <c r="S13" s="27" t="s">
        <v>19</v>
      </c>
      <c r="T13" s="12"/>
      <c r="U13" s="27" t="s">
        <v>20</v>
      </c>
      <c r="V13" s="12"/>
      <c r="W13" s="26" t="s">
        <v>21</v>
      </c>
    </row>
    <row r="14" spans="1:23" s="29" customFormat="1" ht="34.5" customHeight="1">
      <c r="A14" s="49" t="s">
        <v>37</v>
      </c>
      <c r="B14" s="22" t="s">
        <v>9</v>
      </c>
      <c r="C14" s="54"/>
      <c r="D14" s="52"/>
      <c r="E14" s="52"/>
      <c r="F14" s="52"/>
      <c r="G14" s="52"/>
      <c r="H14" s="9"/>
      <c r="I14" s="10"/>
      <c r="J14" s="45" t="s">
        <v>10</v>
      </c>
      <c r="K14" s="10"/>
      <c r="L14" s="10"/>
      <c r="M14" s="45" t="s">
        <v>10</v>
      </c>
      <c r="N14" s="10"/>
      <c r="O14" s="11"/>
      <c r="P14" s="52"/>
      <c r="Q14" s="98"/>
      <c r="R14" s="99"/>
      <c r="S14" s="27" t="s">
        <v>19</v>
      </c>
      <c r="T14" s="12"/>
      <c r="U14" s="27" t="s">
        <v>20</v>
      </c>
      <c r="V14" s="12"/>
      <c r="W14" s="26" t="s">
        <v>21</v>
      </c>
    </row>
    <row r="15" spans="1:23" s="62" customFormat="1" ht="30.75" customHeight="1">
      <c r="A15" s="49" t="s">
        <v>37</v>
      </c>
      <c r="B15" s="22" t="s">
        <v>9</v>
      </c>
      <c r="C15" s="54"/>
      <c r="D15" s="52"/>
      <c r="E15" s="52"/>
      <c r="F15" s="52"/>
      <c r="G15" s="52"/>
      <c r="H15" s="63"/>
      <c r="I15" s="10"/>
      <c r="J15" s="45" t="s">
        <v>10</v>
      </c>
      <c r="K15" s="10"/>
      <c r="L15" s="10"/>
      <c r="M15" s="45" t="s">
        <v>10</v>
      </c>
      <c r="N15" s="10"/>
      <c r="O15" s="11"/>
      <c r="P15" s="52"/>
      <c r="Q15" s="98"/>
      <c r="R15" s="99"/>
      <c r="S15" s="27" t="s">
        <v>19</v>
      </c>
      <c r="T15" s="12"/>
      <c r="U15" s="27" t="s">
        <v>20</v>
      </c>
      <c r="V15" s="12"/>
      <c r="W15" s="26" t="s">
        <v>21</v>
      </c>
    </row>
    <row r="16" spans="1:23" s="29" customFormat="1" ht="12.75" customHeight="1">
      <c r="A16" s="91"/>
      <c r="B16" s="91"/>
      <c r="C16" s="92"/>
      <c r="D16" s="91"/>
      <c r="E16" s="91"/>
      <c r="F16" s="91"/>
      <c r="G16" s="91"/>
      <c r="H16" s="93"/>
      <c r="I16" s="91"/>
      <c r="J16" s="94"/>
      <c r="K16" s="91"/>
      <c r="L16" s="91"/>
      <c r="M16" s="94"/>
      <c r="N16" s="91"/>
      <c r="O16" s="91"/>
      <c r="P16" s="91"/>
      <c r="Q16" s="91"/>
      <c r="R16" s="91"/>
      <c r="S16" s="95"/>
      <c r="T16" s="95"/>
      <c r="U16" s="95"/>
      <c r="V16" s="95"/>
      <c r="W16" s="95"/>
    </row>
    <row r="17" spans="1:23" s="68" customFormat="1" ht="12" customHeight="1">
      <c r="A17" s="67">
        <f>IF(N3="","",N3)</f>
      </c>
      <c r="B17" s="67">
        <f>IF(C20="","",C20)</f>
      </c>
      <c r="C17" s="67">
        <f>IF(D21="","",D21)</f>
      </c>
      <c r="D17" s="67">
        <f>IF(C22="","",C22)</f>
      </c>
      <c r="E17" s="67">
        <f>IF(C23="","",C23)</f>
      </c>
      <c r="F17" s="67">
        <f>IF(C24="","",C24)</f>
      </c>
      <c r="G17" s="67">
        <f>IF(D25="","",D25)</f>
      </c>
      <c r="H17" s="67">
        <f>IF(D26="","",D26)</f>
      </c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65" customFormat="1" ht="15.7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</row>
    <row r="19" spans="1:23" s="31" customFormat="1" ht="30" customHeight="1">
      <c r="A19" s="105" t="s">
        <v>47</v>
      </c>
      <c r="B19" s="105"/>
      <c r="C19" s="126">
        <f>IF('様式Ⅰ出場権利選考対象者8名'!C25="","",'様式Ⅰ出場権利選考対象者8名'!C25)</f>
      </c>
      <c r="D19" s="126"/>
      <c r="E19" s="126"/>
      <c r="F19" s="126"/>
      <c r="G19" s="39" t="s">
        <v>15</v>
      </c>
      <c r="P19" s="47"/>
      <c r="Q19" s="129"/>
      <c r="R19" s="129"/>
      <c r="S19" s="129"/>
      <c r="T19" s="129"/>
      <c r="U19" s="129"/>
      <c r="V19" s="129"/>
      <c r="W19" s="129"/>
    </row>
    <row r="20" spans="1:23" s="31" customFormat="1" ht="30" customHeight="1">
      <c r="A20" s="105" t="s">
        <v>13</v>
      </c>
      <c r="B20" s="105"/>
      <c r="C20" s="126">
        <f>IF('様式Ⅰ出場権利選考対象者8名'!C26="","",'様式Ⅰ出場権利選考対象者8名'!C26)</f>
      </c>
      <c r="D20" s="126"/>
      <c r="E20" s="126"/>
      <c r="F20" s="126"/>
      <c r="G20" s="57" t="s">
        <v>15</v>
      </c>
      <c r="P20" s="48"/>
      <c r="Q20" s="48"/>
      <c r="R20" s="48"/>
      <c r="S20" s="48"/>
      <c r="T20" s="48"/>
      <c r="U20" s="48"/>
      <c r="V20" s="48"/>
      <c r="W20" s="48"/>
    </row>
    <row r="21" spans="1:7" s="31" customFormat="1" ht="30" customHeight="1">
      <c r="A21" s="120" t="s">
        <v>42</v>
      </c>
      <c r="B21" s="120"/>
      <c r="C21" s="41" t="s">
        <v>16</v>
      </c>
      <c r="D21" s="72">
        <f>IF('様式Ⅰ出場権利選考対象者8名'!D27="","",'様式Ⅰ出場権利選考対象者8名'!D27)</f>
      </c>
      <c r="E21" s="56"/>
      <c r="F21" s="56"/>
      <c r="G21" s="48"/>
    </row>
    <row r="22" spans="1:7" s="31" customFormat="1" ht="30" customHeight="1">
      <c r="A22" s="120" t="s">
        <v>48</v>
      </c>
      <c r="B22" s="120"/>
      <c r="C22" s="126">
        <f>IF('様式Ⅰ出場権利選考対象者8名'!C28="","",'様式Ⅰ出場権利選考対象者8名'!C28)</f>
      </c>
      <c r="D22" s="126"/>
      <c r="E22" s="126"/>
      <c r="F22" s="126"/>
      <c r="G22" s="126"/>
    </row>
    <row r="23" spans="1:23" s="31" customFormat="1" ht="30" customHeight="1">
      <c r="A23" s="120" t="s">
        <v>50</v>
      </c>
      <c r="B23" s="120"/>
      <c r="C23" s="126">
        <f>IF('様式Ⅰ出場権利選考対象者8名'!C28="","",'様式Ⅰ出場権利選考対象者8名'!C29)</f>
      </c>
      <c r="D23" s="126"/>
      <c r="E23" s="126"/>
      <c r="F23" s="126"/>
      <c r="G23" s="126"/>
      <c r="H23" s="59"/>
      <c r="I23" s="59"/>
      <c r="J23" s="59"/>
      <c r="K23" s="59"/>
      <c r="L23" s="59"/>
      <c r="M23" s="71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 s="31" customFormat="1" ht="30" customHeight="1">
      <c r="A24" s="120" t="s">
        <v>108</v>
      </c>
      <c r="B24" s="120"/>
      <c r="C24" s="127">
        <f>IF('様式Ⅰ出場権利選考対象者8名'!C30="","",'様式Ⅰ出場権利選考対象者8名'!C30)</f>
      </c>
      <c r="D24" s="127"/>
      <c r="E24" s="127"/>
      <c r="F24" s="127"/>
      <c r="G24" s="127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 s="31" customFormat="1" ht="30" customHeight="1">
      <c r="A25" s="120" t="s">
        <v>14</v>
      </c>
      <c r="B25" s="120"/>
      <c r="C25" s="58" t="s">
        <v>18</v>
      </c>
      <c r="D25" s="124">
        <f>IF('様式Ⅰ出場権利選考対象者8名'!D31="","",'様式Ⅰ出場権利選考対象者8名'!D31)</f>
      </c>
      <c r="E25" s="124"/>
      <c r="F25" s="124"/>
      <c r="G25" s="124"/>
      <c r="H25" s="102" t="s">
        <v>51</v>
      </c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1:23" ht="29.25" customHeight="1">
      <c r="A26" s="120"/>
      <c r="B26" s="120"/>
      <c r="C26" s="27" t="s">
        <v>43</v>
      </c>
      <c r="D26" s="125">
        <f>IF('様式Ⅰ出場権利選考対象者8名'!D32="","",'様式Ⅰ出場権利選考対象者8名'!D32)</f>
      </c>
      <c r="E26" s="125"/>
      <c r="F26" s="125"/>
      <c r="G26" s="125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  <row r="27" spans="3:16" ht="24.75" customHeight="1">
      <c r="C27" s="106" t="s">
        <v>41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ht="33.75" customHeight="1"/>
  </sheetData>
  <sheetProtection password="C670" sheet="1" selectLockedCells="1"/>
  <mergeCells count="35">
    <mergeCell ref="Q6:R6"/>
    <mergeCell ref="Q7:R7"/>
    <mergeCell ref="C22:G22"/>
    <mergeCell ref="A20:B20"/>
    <mergeCell ref="Q19:W19"/>
    <mergeCell ref="Q8:R8"/>
    <mergeCell ref="Q9:R9"/>
    <mergeCell ref="Q10:R10"/>
    <mergeCell ref="Q11:R11"/>
    <mergeCell ref="Q1:W1"/>
    <mergeCell ref="A2:W2"/>
    <mergeCell ref="Q15:R15"/>
    <mergeCell ref="B5:C5"/>
    <mergeCell ref="H5:O5"/>
    <mergeCell ref="Q5:W5"/>
    <mergeCell ref="N3:W3"/>
    <mergeCell ref="Q12:R12"/>
    <mergeCell ref="Q13:R13"/>
    <mergeCell ref="Q14:R14"/>
    <mergeCell ref="A23:B23"/>
    <mergeCell ref="C23:G23"/>
    <mergeCell ref="B1:D1"/>
    <mergeCell ref="A24:B24"/>
    <mergeCell ref="C24:G24"/>
    <mergeCell ref="A19:B19"/>
    <mergeCell ref="C19:F19"/>
    <mergeCell ref="C20:F20"/>
    <mergeCell ref="A21:B21"/>
    <mergeCell ref="A22:B22"/>
    <mergeCell ref="C27:P27"/>
    <mergeCell ref="A25:B25"/>
    <mergeCell ref="D25:G25"/>
    <mergeCell ref="H25:W26"/>
    <mergeCell ref="A26:B26"/>
    <mergeCell ref="D26:G26"/>
  </mergeCells>
  <dataValidations count="9">
    <dataValidation type="whole" allowBlank="1" showInputMessage="1" showErrorMessage="1" sqref="K6:K16">
      <formula1>0</formula1>
      <formula2>5</formula2>
    </dataValidation>
    <dataValidation type="whole" allowBlank="1" showInputMessage="1" showErrorMessage="1" sqref="H6:H16">
      <formula1>1</formula1>
      <formula2>4</formula2>
    </dataValidation>
    <dataValidation type="whole" allowBlank="1" showInputMessage="1" showErrorMessage="1" sqref="I6:I16 L6:L16 N6:O16">
      <formula1>0</formula1>
      <formula2>9</formula2>
    </dataValidation>
    <dataValidation type="list" allowBlank="1" showInputMessage="1" showErrorMessage="1" sqref="Q16:R16">
      <formula1>期日</formula1>
    </dataValidation>
    <dataValidation type="list" allowBlank="1" showInputMessage="1" showErrorMessage="1" sqref="F6:F16">
      <formula1>登録陸協</formula1>
    </dataValidation>
    <dataValidation allowBlank="1" showInputMessage="1" showErrorMessage="1" imeMode="halfKatakana" sqref="E6:E15"/>
    <dataValidation allowBlank="1" showInputMessage="1" showErrorMessage="1" imeMode="off" sqref="C6:C15 G6:G15 T6:T15 V6:V15 D21 C23:G24 D26:G26"/>
    <dataValidation allowBlank="1" showInputMessage="1" showErrorMessage="1" imeMode="hiragana" sqref="D6:D15 D25:G25 C19:F20"/>
    <dataValidation allowBlank="1" showInputMessage="1" showErrorMessage="1" sqref="Q6:R15"/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75" r:id="rId1"/>
  <rowBreaks count="1" manualBreakCount="1">
    <brk id="27" max="23" man="1"/>
  </rowBreaks>
  <colBreaks count="1" manualBreakCount="1">
    <brk id="2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"/>
  <sheetViews>
    <sheetView view="pageBreakPreview" zoomScale="85" zoomScaleNormal="75" zoomScaleSheetLayoutView="85" zoomScalePageLayoutView="0" workbookViewId="0" topLeftCell="A1">
      <selection activeCell="D7" sqref="D7"/>
    </sheetView>
  </sheetViews>
  <sheetFormatPr defaultColWidth="9.00390625" defaultRowHeight="13.5"/>
  <cols>
    <col min="1" max="1" width="8.00390625" style="70" customWidth="1"/>
    <col min="2" max="3" width="10.625" style="70" customWidth="1"/>
    <col min="4" max="4" width="30.625" style="70" customWidth="1"/>
    <col min="5" max="5" width="15.50390625" style="70" customWidth="1"/>
    <col min="6" max="6" width="10.625" style="70" customWidth="1"/>
    <col min="7" max="7" width="30.75390625" style="70" customWidth="1"/>
    <col min="8" max="8" width="3.875" style="70" customWidth="1"/>
    <col min="9" max="16384" width="9.00390625" style="70" customWidth="1"/>
  </cols>
  <sheetData>
    <row r="1" spans="1:7" ht="21">
      <c r="A1" s="132"/>
      <c r="B1" s="132"/>
      <c r="C1" s="73"/>
      <c r="D1" s="73"/>
      <c r="E1" s="73"/>
      <c r="F1" s="73"/>
      <c r="G1" s="74" t="s">
        <v>39</v>
      </c>
    </row>
    <row r="2" spans="1:8" ht="21">
      <c r="A2" s="131" t="s">
        <v>119</v>
      </c>
      <c r="B2" s="131"/>
      <c r="C2" s="131"/>
      <c r="D2" s="131"/>
      <c r="E2" s="131"/>
      <c r="F2" s="131"/>
      <c r="G2" s="131"/>
      <c r="H2" s="131"/>
    </row>
    <row r="3" spans="1:7" ht="21">
      <c r="A3" s="133"/>
      <c r="B3" s="133"/>
      <c r="C3" s="133"/>
      <c r="D3" s="133"/>
      <c r="E3" s="133"/>
      <c r="F3" s="133"/>
      <c r="G3" s="133"/>
    </row>
    <row r="4" spans="1:7" ht="55.5">
      <c r="A4" s="75"/>
      <c r="B4" s="137">
        <f>IF('様式Ⅱ本番出場選手10名'!N3="","",'様式Ⅱ本番出場選手10名'!N3)</f>
      </c>
      <c r="C4" s="137"/>
      <c r="D4" s="137"/>
      <c r="E4" s="137"/>
      <c r="F4" s="137"/>
      <c r="G4" s="137"/>
    </row>
    <row r="5" spans="3:7" ht="41.25" customHeight="1">
      <c r="C5" s="134" t="s">
        <v>109</v>
      </c>
      <c r="D5" s="134"/>
      <c r="F5" s="134" t="s">
        <v>110</v>
      </c>
      <c r="G5" s="134"/>
    </row>
    <row r="6" spans="2:7" s="76" customFormat="1" ht="36.75">
      <c r="B6" s="77" t="s">
        <v>3</v>
      </c>
      <c r="C6" s="78" t="s">
        <v>6</v>
      </c>
      <c r="D6" s="79" t="s">
        <v>5</v>
      </c>
      <c r="E6" s="85" t="s">
        <v>36</v>
      </c>
      <c r="F6" s="84"/>
      <c r="G6" s="79" t="s">
        <v>5</v>
      </c>
    </row>
    <row r="7" spans="2:12" s="76" customFormat="1" ht="41.25" customHeight="1">
      <c r="B7" s="96"/>
      <c r="C7" s="97"/>
      <c r="D7" s="96"/>
      <c r="E7" s="85" t="s">
        <v>49</v>
      </c>
      <c r="F7" s="77" t="s">
        <v>34</v>
      </c>
      <c r="G7" s="96"/>
      <c r="L7" s="86"/>
    </row>
    <row r="8" spans="2:7" s="76" customFormat="1" ht="41.25" customHeight="1">
      <c r="B8" s="96"/>
      <c r="C8" s="97"/>
      <c r="D8" s="96"/>
      <c r="E8" s="85" t="s">
        <v>49</v>
      </c>
      <c r="F8" s="77" t="s">
        <v>34</v>
      </c>
      <c r="G8" s="96"/>
    </row>
    <row r="9" ht="22.5" customHeight="1"/>
    <row r="10" spans="3:8" s="76" customFormat="1" ht="40.5" customHeight="1">
      <c r="C10" s="80"/>
      <c r="D10" s="87"/>
      <c r="E10" s="87"/>
      <c r="F10" s="82" t="s">
        <v>112</v>
      </c>
      <c r="G10" s="88"/>
      <c r="H10" s="88" t="s">
        <v>111</v>
      </c>
    </row>
    <row r="11" spans="4:8" s="76" customFormat="1" ht="40.5" customHeight="1">
      <c r="D11" s="87"/>
      <c r="E11" s="87"/>
      <c r="F11" s="83" t="s">
        <v>113</v>
      </c>
      <c r="G11" s="89"/>
      <c r="H11" s="89" t="s">
        <v>111</v>
      </c>
    </row>
    <row r="12" ht="18.75" customHeight="1"/>
    <row r="13" spans="2:7" s="81" customFormat="1" ht="45.75" customHeight="1">
      <c r="B13" s="135" t="s">
        <v>122</v>
      </c>
      <c r="C13" s="136"/>
      <c r="D13" s="136"/>
      <c r="E13" s="136"/>
      <c r="F13" s="136"/>
      <c r="G13" s="136"/>
    </row>
    <row r="14" s="81" customFormat="1" ht="17.25"/>
    <row r="15" spans="6:8" s="81" customFormat="1" ht="30" customHeight="1">
      <c r="F15" s="130" t="s">
        <v>4</v>
      </c>
      <c r="G15" s="130"/>
      <c r="H15" s="130"/>
    </row>
  </sheetData>
  <sheetProtection password="C670" sheet="1" selectLockedCells="1"/>
  <mergeCells count="8">
    <mergeCell ref="F15:H15"/>
    <mergeCell ref="A2:H2"/>
    <mergeCell ref="A1:B1"/>
    <mergeCell ref="A3:G3"/>
    <mergeCell ref="F5:G5"/>
    <mergeCell ref="C5:D5"/>
    <mergeCell ref="B13:G13"/>
    <mergeCell ref="B4:G4"/>
  </mergeCells>
  <printOptions horizontalCentered="1"/>
  <pageMargins left="0.7874015748031497" right="0.7874015748031497" top="0.984251968503937" bottom="0.58" header="0.5118110236220472" footer="0.5118110236220472"/>
  <pageSetup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"/>
  <sheetViews>
    <sheetView view="pageBreakPreview" zoomScale="85" zoomScaleNormal="75" zoomScaleSheetLayoutView="85" zoomScalePageLayoutView="0" workbookViewId="0" topLeftCell="A1">
      <selection activeCell="B8" sqref="B8:F8"/>
    </sheetView>
  </sheetViews>
  <sheetFormatPr defaultColWidth="9.00390625" defaultRowHeight="13.5"/>
  <cols>
    <col min="1" max="1" width="15.50390625" style="5" customWidth="1"/>
    <col min="2" max="2" width="20.00390625" style="5" customWidth="1"/>
    <col min="3" max="8" width="15.50390625" style="5" customWidth="1"/>
  </cols>
  <sheetData>
    <row r="1" spans="1:8" s="5" customFormat="1" ht="21">
      <c r="A1" s="139"/>
      <c r="B1" s="139"/>
      <c r="C1" s="1"/>
      <c r="D1" s="1"/>
      <c r="E1" s="1"/>
      <c r="F1" s="1"/>
      <c r="G1" s="1"/>
      <c r="H1" s="4" t="s">
        <v>40</v>
      </c>
    </row>
    <row r="2" spans="1:8" s="5" customFormat="1" ht="21">
      <c r="A2" s="140" t="s">
        <v>118</v>
      </c>
      <c r="B2" s="140"/>
      <c r="C2" s="140"/>
      <c r="D2" s="140"/>
      <c r="E2" s="140"/>
      <c r="F2" s="140"/>
      <c r="G2" s="140"/>
      <c r="H2" s="140"/>
    </row>
    <row r="3" spans="1:8" s="5" customFormat="1" ht="21">
      <c r="A3" s="141"/>
      <c r="B3" s="141"/>
      <c r="C3" s="141"/>
      <c r="D3" s="141"/>
      <c r="E3" s="141"/>
      <c r="F3" s="141"/>
      <c r="G3" s="141"/>
      <c r="H3" s="141"/>
    </row>
    <row r="4" spans="1:8" s="5" customFormat="1" ht="89.25" customHeight="1">
      <c r="A4" s="66"/>
      <c r="B4" s="138">
        <f>IF('様式Ⅱ本番出場選手10名'!N3="","",'様式Ⅱ本番出場選手10名'!N3)</f>
      </c>
      <c r="C4" s="138"/>
      <c r="D4" s="138"/>
      <c r="E4" s="138"/>
      <c r="F4" s="138"/>
      <c r="G4" s="66"/>
      <c r="H4" s="66"/>
    </row>
    <row r="5" s="5" customFormat="1" ht="13.5"/>
    <row r="6" spans="1:6" s="5" customFormat="1" ht="50.25" customHeight="1">
      <c r="A6" s="50"/>
      <c r="B6" s="145" t="s">
        <v>105</v>
      </c>
      <c r="C6" s="146"/>
      <c r="D6" s="146"/>
      <c r="E6" s="146"/>
      <c r="F6" s="147"/>
    </row>
    <row r="7" spans="1:6" s="5" customFormat="1" ht="50.25" customHeight="1">
      <c r="A7" s="51"/>
      <c r="B7" s="148"/>
      <c r="C7" s="149"/>
      <c r="D7" s="149"/>
      <c r="E7" s="149"/>
      <c r="F7" s="150"/>
    </row>
    <row r="8" spans="1:6" s="5" customFormat="1" ht="50.25" customHeight="1">
      <c r="A8" s="51"/>
      <c r="B8" s="148"/>
      <c r="C8" s="149"/>
      <c r="D8" s="149"/>
      <c r="E8" s="149"/>
      <c r="F8" s="150"/>
    </row>
    <row r="9" s="5" customFormat="1" ht="8.25" customHeight="1"/>
    <row r="10" spans="3:6" s="2" customFormat="1" ht="39.75" customHeight="1">
      <c r="C10" s="144" t="s">
        <v>115</v>
      </c>
      <c r="D10" s="144"/>
      <c r="E10" s="144"/>
      <c r="F10" s="144"/>
    </row>
    <row r="11" spans="3:6" s="2" customFormat="1" ht="39.75" customHeight="1">
      <c r="C11" s="142" t="s">
        <v>114</v>
      </c>
      <c r="D11" s="142"/>
      <c r="E11" s="142"/>
      <c r="F11" s="142"/>
    </row>
    <row r="12" s="5" customFormat="1" ht="18.75" customHeight="1"/>
    <row r="13" s="3" customFormat="1" ht="17.25">
      <c r="B13" s="3" t="s">
        <v>123</v>
      </c>
    </row>
    <row r="14" s="3" customFormat="1" ht="17.25">
      <c r="B14" s="3" t="s">
        <v>35</v>
      </c>
    </row>
    <row r="15" s="3" customFormat="1" ht="17.25"/>
    <row r="16" s="5" customFormat="1" ht="13.5"/>
    <row r="17" spans="6:8" s="5" customFormat="1" ht="24">
      <c r="F17" s="143" t="s">
        <v>4</v>
      </c>
      <c r="G17" s="143"/>
      <c r="H17" s="143"/>
    </row>
  </sheetData>
  <sheetProtection password="C670" sheet="1" selectLockedCells="1"/>
  <mergeCells count="10">
    <mergeCell ref="B4:F4"/>
    <mergeCell ref="A1:B1"/>
    <mergeCell ref="A2:H2"/>
    <mergeCell ref="A3:H3"/>
    <mergeCell ref="C11:F11"/>
    <mergeCell ref="F17:H17"/>
    <mergeCell ref="C10:F10"/>
    <mergeCell ref="B6:F6"/>
    <mergeCell ref="B7:F7"/>
    <mergeCell ref="B8:F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8"/>
  <sheetViews>
    <sheetView view="pageBreakPreview" zoomScale="85" zoomScaleNormal="75" zoomScaleSheetLayoutView="85" zoomScalePageLayoutView="0" workbookViewId="0" topLeftCell="A1">
      <selection activeCell="D5" sqref="D5"/>
    </sheetView>
  </sheetViews>
  <sheetFormatPr defaultColWidth="12.875" defaultRowHeight="16.5" customHeight="1"/>
  <cols>
    <col min="1" max="1" width="13.125" style="69" bestFit="1" customWidth="1"/>
    <col min="2" max="16384" width="12.875" style="69" customWidth="1"/>
  </cols>
  <sheetData>
    <row r="1" spans="1:2" ht="16.5" customHeight="1">
      <c r="A1" s="69" t="s">
        <v>52</v>
      </c>
      <c r="B1" s="69" t="s">
        <v>53</v>
      </c>
    </row>
    <row r="2" spans="1:2" ht="16.5" customHeight="1">
      <c r="A2" s="70" t="s">
        <v>94</v>
      </c>
      <c r="B2" s="69" t="s">
        <v>106</v>
      </c>
    </row>
    <row r="3" spans="1:2" ht="16.5" customHeight="1">
      <c r="A3" s="70" t="s">
        <v>58</v>
      </c>
      <c r="B3" s="69" t="s">
        <v>120</v>
      </c>
    </row>
    <row r="4" ht="16.5" customHeight="1">
      <c r="A4" s="70" t="s">
        <v>57</v>
      </c>
    </row>
    <row r="5" ht="16.5" customHeight="1">
      <c r="A5" s="70" t="s">
        <v>59</v>
      </c>
    </row>
    <row r="6" ht="16.5" customHeight="1">
      <c r="A6" s="70" t="s">
        <v>60</v>
      </c>
    </row>
    <row r="7" ht="16.5" customHeight="1">
      <c r="A7" s="70" t="s">
        <v>61</v>
      </c>
    </row>
    <row r="8" ht="16.5" customHeight="1">
      <c r="A8" s="70" t="s">
        <v>62</v>
      </c>
    </row>
    <row r="9" ht="16.5" customHeight="1">
      <c r="A9" s="70" t="s">
        <v>63</v>
      </c>
    </row>
    <row r="10" ht="16.5" customHeight="1">
      <c r="A10" s="70" t="s">
        <v>64</v>
      </c>
    </row>
    <row r="11" ht="16.5" customHeight="1">
      <c r="A11" s="70" t="s">
        <v>65</v>
      </c>
    </row>
    <row r="12" ht="16.5" customHeight="1">
      <c r="A12" s="70" t="s">
        <v>66</v>
      </c>
    </row>
    <row r="13" ht="16.5" customHeight="1">
      <c r="A13" s="70" t="s">
        <v>67</v>
      </c>
    </row>
    <row r="14" ht="16.5" customHeight="1">
      <c r="A14" s="70" t="s">
        <v>68</v>
      </c>
    </row>
    <row r="15" ht="16.5" customHeight="1">
      <c r="A15" s="70" t="s">
        <v>69</v>
      </c>
    </row>
    <row r="16" ht="16.5" customHeight="1">
      <c r="A16" s="70" t="s">
        <v>70</v>
      </c>
    </row>
    <row r="17" ht="16.5" customHeight="1">
      <c r="A17" s="70" t="s">
        <v>95</v>
      </c>
    </row>
    <row r="18" ht="16.5" customHeight="1">
      <c r="A18" s="70" t="s">
        <v>71</v>
      </c>
    </row>
    <row r="19" ht="16.5" customHeight="1">
      <c r="A19" s="70" t="s">
        <v>72</v>
      </c>
    </row>
    <row r="20" ht="16.5" customHeight="1">
      <c r="A20" s="70" t="s">
        <v>73</v>
      </c>
    </row>
    <row r="21" ht="16.5" customHeight="1">
      <c r="A21" s="70" t="s">
        <v>74</v>
      </c>
    </row>
    <row r="22" ht="16.5" customHeight="1">
      <c r="A22" s="70" t="s">
        <v>75</v>
      </c>
    </row>
    <row r="23" ht="16.5" customHeight="1">
      <c r="A23" s="70" t="s">
        <v>96</v>
      </c>
    </row>
    <row r="24" ht="16.5" customHeight="1">
      <c r="A24" s="70" t="s">
        <v>76</v>
      </c>
    </row>
    <row r="25" ht="16.5" customHeight="1">
      <c r="A25" s="70" t="s">
        <v>77</v>
      </c>
    </row>
    <row r="26" ht="16.5" customHeight="1">
      <c r="A26" s="70" t="s">
        <v>97</v>
      </c>
    </row>
    <row r="27" ht="16.5" customHeight="1">
      <c r="A27" s="70" t="s">
        <v>78</v>
      </c>
    </row>
    <row r="28" ht="16.5" customHeight="1">
      <c r="A28" s="70" t="s">
        <v>79</v>
      </c>
    </row>
    <row r="29" ht="16.5" customHeight="1">
      <c r="A29" s="70" t="s">
        <v>80</v>
      </c>
    </row>
    <row r="30" ht="16.5" customHeight="1">
      <c r="A30" s="70" t="s">
        <v>81</v>
      </c>
    </row>
    <row r="31" ht="16.5" customHeight="1">
      <c r="A31" s="70" t="s">
        <v>82</v>
      </c>
    </row>
    <row r="32" ht="16.5" customHeight="1">
      <c r="A32" s="70" t="s">
        <v>83</v>
      </c>
    </row>
    <row r="33" ht="16.5" customHeight="1">
      <c r="A33" s="70" t="s">
        <v>84</v>
      </c>
    </row>
    <row r="34" ht="16.5" customHeight="1">
      <c r="A34" s="70" t="s">
        <v>85</v>
      </c>
    </row>
    <row r="35" ht="16.5" customHeight="1">
      <c r="A35" s="70" t="s">
        <v>86</v>
      </c>
    </row>
    <row r="36" ht="16.5" customHeight="1">
      <c r="A36" s="70" t="s">
        <v>87</v>
      </c>
    </row>
    <row r="37" ht="16.5" customHeight="1">
      <c r="A37" s="70" t="s">
        <v>88</v>
      </c>
    </row>
    <row r="38" ht="16.5" customHeight="1">
      <c r="A38" s="70" t="s">
        <v>89</v>
      </c>
    </row>
    <row r="39" ht="16.5" customHeight="1">
      <c r="A39" s="70" t="s">
        <v>90</v>
      </c>
    </row>
    <row r="40" ht="16.5" customHeight="1">
      <c r="A40" s="70" t="s">
        <v>91</v>
      </c>
    </row>
    <row r="41" ht="16.5" customHeight="1">
      <c r="A41" s="70" t="s">
        <v>98</v>
      </c>
    </row>
    <row r="42" ht="16.5" customHeight="1">
      <c r="A42" s="70" t="s">
        <v>92</v>
      </c>
    </row>
    <row r="43" ht="16.5" customHeight="1">
      <c r="A43" s="70" t="s">
        <v>93</v>
      </c>
    </row>
    <row r="44" ht="16.5" customHeight="1">
      <c r="A44" s="70" t="s">
        <v>99</v>
      </c>
    </row>
    <row r="45" ht="16.5" customHeight="1">
      <c r="A45" s="70" t="s">
        <v>100</v>
      </c>
    </row>
    <row r="46" ht="16.5" customHeight="1">
      <c r="A46" s="70" t="s">
        <v>101</v>
      </c>
    </row>
    <row r="47" ht="16.5" customHeight="1">
      <c r="A47" s="70" t="s">
        <v>102</v>
      </c>
    </row>
    <row r="48" ht="16.5" customHeight="1">
      <c r="A48" s="70" t="s">
        <v>103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kgrr7</cp:lastModifiedBy>
  <cp:lastPrinted>2011-05-17T08:38:57Z</cp:lastPrinted>
  <dcterms:created xsi:type="dcterms:W3CDTF">1997-01-08T22:48:59Z</dcterms:created>
  <dcterms:modified xsi:type="dcterms:W3CDTF">2012-06-05T11:18:18Z</dcterms:modified>
  <cp:category/>
  <cp:version/>
  <cp:contentType/>
  <cp:contentStatus/>
</cp:coreProperties>
</file>